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Y:\01 - Filières\Laboratoires\Périanalytique\Dossier\25-128 - Sachets de Transports échantillons de biologie\3 - DCE - Convention\Documents de Travail\"/>
    </mc:Choice>
  </mc:AlternateContent>
  <xr:revisionPtr revIDLastSave="0" documentId="13_ncr:1_{4EECC872-C767-4316-9D60-413407BDCAE5}" xr6:coauthVersionLast="47" xr6:coauthVersionMax="47" xr10:uidLastSave="{00000000-0000-0000-0000-000000000000}"/>
  <bookViews>
    <workbookView xWindow="20370" yWindow="-120" windowWidth="25440" windowHeight="1527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53" i="1" l="1"/>
  <c r="X51" i="1"/>
  <c r="X45" i="1"/>
  <c r="L45" i="1"/>
  <c r="X50" i="1" l="1"/>
  <c r="X48" i="1"/>
  <c r="X47" i="1"/>
  <c r="X44" i="1"/>
  <c r="X42" i="1"/>
  <c r="X41" i="1"/>
  <c r="X40" i="1"/>
  <c r="X39" i="1"/>
  <c r="X37" i="1"/>
  <c r="X35" i="1"/>
  <c r="X34" i="1"/>
  <c r="X32" i="1"/>
  <c r="X31" i="1"/>
  <c r="X30" i="1"/>
  <c r="X29" i="1"/>
  <c r="X28" i="1"/>
  <c r="X27" i="1"/>
  <c r="X26" i="1"/>
  <c r="X25" i="1"/>
  <c r="X24" i="1"/>
  <c r="X23" i="1"/>
  <c r="X22" i="1"/>
  <c r="X21" i="1"/>
  <c r="X20" i="1"/>
  <c r="L12" i="1" l="1"/>
  <c r="L48" i="1" l="1"/>
  <c r="L47" i="1"/>
  <c r="L44" i="1"/>
  <c r="L42" i="1"/>
  <c r="L41" i="1"/>
  <c r="L40" i="1"/>
  <c r="L39" i="1"/>
  <c r="L37" i="1"/>
  <c r="L35" i="1"/>
  <c r="L34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8" i="1"/>
  <c r="L15" i="1"/>
  <c r="L14" i="1"/>
  <c r="L13" i="1"/>
  <c r="X18" i="1" l="1"/>
  <c r="X15" i="1"/>
  <c r="X14" i="1"/>
  <c r="X13" i="1"/>
  <c r="X12" i="1"/>
</calcChain>
</file>

<file path=xl/sharedStrings.xml><?xml version="1.0" encoding="utf-8"?>
<sst xmlns="http://schemas.openxmlformats.org/spreadsheetml/2006/main" count="187" uniqueCount="132">
  <si>
    <t>Fournisseur :</t>
  </si>
  <si>
    <t>Direction des Affaires Economiques et Logistiques
5, Boulevard Jeanne d’Arc
B.P 77908
21079 DIJON CEDEX
Téléphone : 03.80.29.33.80
Télécopie : 03.80.29.35.00</t>
  </si>
  <si>
    <t>Annexe 1 au CCTP - ETAT ESTIMATIF DES BESOINS ANNUELS - BESOINS EN ECHANTILLONS POUR TESTS - BORDEREAU DE PRIX UNITAIRES</t>
  </si>
  <si>
    <t>Conditionnement souhaité</t>
  </si>
  <si>
    <t>Echantillon</t>
  </si>
  <si>
    <t>Conditionnement unité fine proposé</t>
  </si>
  <si>
    <t>Lot</t>
  </si>
  <si>
    <t>Sous Lot</t>
  </si>
  <si>
    <t>Désignation produit</t>
  </si>
  <si>
    <t>Code CHU</t>
  </si>
  <si>
    <t xml:space="preserve">Volume </t>
  </si>
  <si>
    <t xml:space="preserve">Unité </t>
  </si>
  <si>
    <t xml:space="preserve">CHU </t>
  </si>
  <si>
    <t xml:space="preserve">Semur </t>
  </si>
  <si>
    <t>GCS</t>
  </si>
  <si>
    <t>Volume Annuel Total GHT</t>
  </si>
  <si>
    <t>Oui</t>
  </si>
  <si>
    <t>Non</t>
  </si>
  <si>
    <t>Volume souhaité pour les échantillons</t>
  </si>
  <si>
    <t>Fournisseur</t>
  </si>
  <si>
    <t xml:space="preserve">Référence fournisseur </t>
  </si>
  <si>
    <t>Prix Unitaire (HT) unité fine</t>
  </si>
  <si>
    <r>
      <t xml:space="preserve">Prix Unitaire (HT) </t>
    </r>
    <r>
      <rPr>
        <sz val="6"/>
        <rFont val="Arial"/>
        <family val="2"/>
      </rPr>
      <t>conditionnement</t>
    </r>
  </si>
  <si>
    <t>Taux de TVA</t>
  </si>
  <si>
    <r>
      <t xml:space="preserve">Prix Unitaire (TTC) </t>
    </r>
    <r>
      <rPr>
        <sz val="6"/>
        <rFont val="Arial"/>
        <family val="2"/>
      </rPr>
      <t>conditionnement</t>
    </r>
  </si>
  <si>
    <t>Commentaire</t>
  </si>
  <si>
    <t>1.1</t>
  </si>
  <si>
    <t>1.2</t>
  </si>
  <si>
    <r>
      <rPr>
        <b/>
        <sz val="10"/>
        <rFont val="Arial"/>
        <family val="2"/>
      </rPr>
      <t>Référence de la procédure :</t>
    </r>
    <r>
      <rPr>
        <sz val="10"/>
        <rFont val="Arial"/>
        <family val="2"/>
      </rPr>
      <t xml:space="preserve"> AO N° 24057</t>
    </r>
  </si>
  <si>
    <t xml:space="preserve">Date de Marché : </t>
  </si>
  <si>
    <t>1.3</t>
  </si>
  <si>
    <t>1.4</t>
  </si>
  <si>
    <t>Lot 1 : SAC PARACHUTE POUR LE TRANSPORT DE PRELEVEMENTS BIOLOGIQUES PAR RESEAU PNEUMATIQUE</t>
  </si>
  <si>
    <t>Quantité Annuelle en "unité fine"</t>
  </si>
  <si>
    <t>Catégorie Homogène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</si>
  <si>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</si>
  <si>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</si>
  <si>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</si>
  <si>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</si>
  <si>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</si>
  <si>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</si>
  <si>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</si>
  <si>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</si>
  <si>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</si>
  <si>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</si>
  <si>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</si>
  <si>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</si>
  <si>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</si>
  <si>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E3519227</t>
  </si>
  <si>
    <t>E3519228</t>
  </si>
  <si>
    <t>E3519229</t>
  </si>
  <si>
    <t>E3519230</t>
  </si>
  <si>
    <t>E3519231</t>
  </si>
  <si>
    <t>E3519232</t>
  </si>
  <si>
    <t>E3519233</t>
  </si>
  <si>
    <t>E3519226</t>
  </si>
  <si>
    <t>E3519237</t>
  </si>
  <si>
    <t>E3519244</t>
  </si>
  <si>
    <t>E3519234</t>
  </si>
  <si>
    <t>E3519235</t>
  </si>
  <si>
    <t>E3518275</t>
  </si>
  <si>
    <t>E3511284</t>
  </si>
  <si>
    <t>SACHET BLEU - Dimensions environ 17 cm * 30 cm</t>
  </si>
  <si>
    <t>SACHET VERT - Dimensions environ 17 cm * 30 cm</t>
  </si>
  <si>
    <t>SACHET ORANGE - Dimensions environ 17 cm * 30 cm</t>
  </si>
  <si>
    <t>SACHET MARRON - Dimensions environ 17 cm * 30 cm</t>
  </si>
  <si>
    <t>SACHET GRIS - Dimensions environ 17 cm * 30 cm</t>
  </si>
  <si>
    <t>SACHET ROSE - Dimensions environ 17 cm * 30 cm</t>
  </si>
  <si>
    <t>SACHET NOIR - Dimensions environ 17 cm * 30 cm</t>
  </si>
  <si>
    <t>SACHET ROUGE - Dimensions environ 17 cm * 30 cm</t>
  </si>
  <si>
    <t>SACHET BLANC - Dimensions environ 17 cm * 30 cm</t>
  </si>
  <si>
    <t>SACHET VIOLET - Dimensions environ 17 cm * 30 cm</t>
  </si>
  <si>
    <t>SACHET Transparent - Dimensions environ 17 cm * 30 cm</t>
  </si>
  <si>
    <t>SACHET Transparent - Dimensions environ 30 cm * 45 cm</t>
  </si>
  <si>
    <t>SACS BRETELLES BLANC OPAQUE - Dimensions 24 x 65 cm</t>
  </si>
  <si>
    <t>SACS BRETELLES BLEU - Dimensions 24 x 65 cm</t>
  </si>
  <si>
    <t>E3518360</t>
  </si>
  <si>
    <t>E3518650</t>
  </si>
  <si>
    <t>E3518358</t>
  </si>
  <si>
    <t>E3518655</t>
  </si>
  <si>
    <t>E3518660</t>
  </si>
  <si>
    <t>Code Nomenclature Achat</t>
  </si>
  <si>
    <t>18.552</t>
  </si>
  <si>
    <t>x</t>
  </si>
  <si>
    <t>SACHET JAUNE - Dimensions environ 17 cm * 30 cm</t>
  </si>
  <si>
    <t>Sachet zip type minigrip - Dimensions environ 60 mm * 80 mm</t>
  </si>
  <si>
    <t>Sachet zip type minigrip - Dimensions environ 120 mm * 180 mm</t>
  </si>
  <si>
    <t>Sachet zip type minigrip - Dimensions environ 180 mm * 250 mm</t>
  </si>
  <si>
    <t>Sachet zip type minigrip - Dimensions environ 320 mm * 230 mm</t>
  </si>
  <si>
    <r>
      <t xml:space="preserve">Lot 3 : SACHET ETANCHE POUR LE TRANSPORT DE PRELEVEMENTS BIOLOGIQUES - DIFFERENTS COLORIS
</t>
    </r>
    <r>
      <rPr>
        <sz val="8"/>
        <rFont val="Arial"/>
        <family val="2"/>
      </rPr>
      <t xml:space="preserve">Sachet à double poche permettant de séparer la demande d'examens de l'échantillon
Système de fermeture de la poche à échantillons assurant une étanchéite complète et une fermeture définitive
Système d'ouverture rapide et simple
Logo Biohazard
Polyéthylène ou équivalent
Conditionnement </t>
    </r>
    <r>
      <rPr>
        <u/>
        <sz val="8"/>
        <rFont val="Arial"/>
        <family val="2"/>
      </rPr>
      <t>en liasse</t>
    </r>
    <r>
      <rPr>
        <sz val="8"/>
        <rFont val="Arial"/>
        <family val="2"/>
      </rPr>
      <t xml:space="preserve"> avec système d'accrochage intégré afin de facilité la fixation et la prise du sachet à une main</t>
    </r>
  </si>
  <si>
    <t>Lot 2 : SACHET 95 KPA POUR LE TRANSPORT DE PRELEVEMENTS BIOLOGIQUES</t>
  </si>
  <si>
    <r>
      <rPr>
        <b/>
        <sz val="9"/>
        <rFont val="Arial"/>
        <family val="2"/>
      </rPr>
      <t xml:space="preserve">Objet : </t>
    </r>
    <r>
      <rPr>
        <sz val="9"/>
        <rFont val="Arial"/>
        <family val="2"/>
      </rPr>
      <t xml:space="preserve"> Fourniture de Sachets de transport des échantillons de biologie et autres sachets</t>
    </r>
  </si>
  <si>
    <t>Sachet 95 kPa avec Buvard intégré - Dimensions du sachet 250 x 180 mm</t>
  </si>
  <si>
    <t>SAC "PARACHUTE" translucide pour le transport par réseau pneumatique (Installateur Swiss Log) de diamètre de tube 110 mm</t>
  </si>
  <si>
    <t>SAC "PARACHUTE" translucide pour le transport par réseau pneumatique (Installateur Swiss Log) de diamètre de tube 160 mm</t>
  </si>
  <si>
    <t>SAC "PARACHUTE" translucide avec bande rouge et marquage URGENT pour le transport par réseau pneumatique (Installateur Swiss Log) de diamètre de tube 110 mm</t>
  </si>
  <si>
    <t>SAC "PARACHUTE" translucide avec bande rouge et marquage URGENT pour le transport par réseau pneumatique (Installateur Swiss Log) de diamètre de tube 160 mm</t>
  </si>
  <si>
    <t>3 liasses de 50</t>
  </si>
  <si>
    <t>SACS BRETELLES BLANC OPAQUE - Dimensions 26 x 45 cm</t>
  </si>
  <si>
    <t>1.1.VARIANTE</t>
  </si>
  <si>
    <r>
      <t xml:space="preserve">Lot 4 : SAC BRETELLE BLANC
</t>
    </r>
    <r>
      <rPr>
        <sz val="8"/>
        <rFont val="Arial"/>
        <family val="2"/>
      </rPr>
      <t>En liasse de 50</t>
    </r>
  </si>
  <si>
    <t>30 sachets</t>
  </si>
  <si>
    <t>SACS VESTIAIRES PATIENTS - SACS BRETELLES OPAQUE BLANC</t>
  </si>
  <si>
    <t>PSE</t>
  </si>
  <si>
    <t>20 sachets</t>
  </si>
  <si>
    <t>20 sacs</t>
  </si>
  <si>
    <t>30 sacs</t>
  </si>
  <si>
    <t>1 boîte</t>
  </si>
  <si>
    <t xml:space="preserve">SACHET DE TRANSPORT D'ECHANTILLONS DE BIOLOGIE + ABSORBANT </t>
  </si>
  <si>
    <t>BOITE D'EXPEDITION EN CARTON - DIMENSION 21 x 14,8 CM (+/- 10%) - LOGO BIOHAZARD</t>
  </si>
  <si>
    <t>2 liasses de 50</t>
  </si>
  <si>
    <t>4 liasses de 50</t>
  </si>
  <si>
    <t>3 liasses</t>
  </si>
  <si>
    <t>Maximum pour la durée totale du Marché</t>
  </si>
  <si>
    <t>SACHETS LIASSE 45x60 mm - PAQUET DE 1000</t>
  </si>
  <si>
    <t>SACHETS LIASSE 60x60 mm - PAQUET DE 500</t>
  </si>
  <si>
    <t>4.1</t>
  </si>
  <si>
    <t>4.2</t>
  </si>
  <si>
    <t>Lot 6 : SACHET ZIP TYPE MINIGRIP</t>
  </si>
  <si>
    <t>6.1</t>
  </si>
  <si>
    <t>6.2</t>
  </si>
  <si>
    <t>6.3</t>
  </si>
  <si>
    <t>6.4</t>
  </si>
  <si>
    <t>Lot 7 : SAC VESTIAIRE</t>
  </si>
  <si>
    <r>
      <t xml:space="preserve">Lot 8 : SACHET EN LIASSE POUR CD
</t>
    </r>
    <r>
      <rPr>
        <sz val="8"/>
        <rFont val="Arial"/>
        <family val="2"/>
      </rPr>
      <t>Sachets en liasse de 100
Sachets de minimum 25µ</t>
    </r>
  </si>
  <si>
    <t>8.1</t>
  </si>
  <si>
    <t>8.2</t>
  </si>
  <si>
    <r>
      <t xml:space="preserve">Lot 9 : KIT D'ENVOI D'ECHANTILLONS DE BIOLOGIE
</t>
    </r>
    <r>
      <rPr>
        <sz val="8"/>
        <rFont val="Arial"/>
        <family val="2"/>
      </rPr>
      <t>Boîte d'expédition en carton comprenant une zone destinataire + une zone expéditeur
Format A5 - Logo Biohazard</t>
    </r>
  </si>
  <si>
    <r>
      <t xml:space="preserve">Lot 5 : SAC BRETELLE BLEU
</t>
    </r>
    <r>
      <rPr>
        <sz val="8"/>
        <rFont val="Arial"/>
        <family val="2"/>
      </rPr>
      <t>En liasse de 50</t>
    </r>
  </si>
  <si>
    <t>FLOCAGE LOGO CHU DIJON BOURGOGNE</t>
  </si>
  <si>
    <t xml:space="preserve">COÛT D'UNE LIVRAISON SI FRANCO DE PORT NON ATTEINT </t>
  </si>
  <si>
    <r>
      <t xml:space="preserve">LIVRAISON EN </t>
    </r>
    <r>
      <rPr>
        <b/>
        <sz val="8"/>
        <rFont val="Majuscule"/>
      </rPr>
      <t>DECA</t>
    </r>
    <r>
      <rPr>
        <b/>
        <sz val="8"/>
        <rFont val="Arial"/>
        <family val="2"/>
      </rPr>
      <t xml:space="preserve"> DU FRANCO DE PORT
</t>
    </r>
    <r>
      <rPr>
        <sz val="8"/>
        <rFont val="Arial"/>
        <family val="2"/>
      </rPr>
      <t>Hors Lot 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</si>
</sst>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€&quot;;[Red]\-#,##0\ &quot;€&quot;"/>
    <numFmt numFmtId="164" formatCode="0.00_)"/>
    <numFmt numFmtId="165" formatCode="#,##0.00\ &quot;€&quot;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SWISS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6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  <charset val="1"/>
    </font>
    <font>
      <sz val="8"/>
      <name val="Arial"/>
      <family val="2"/>
      <charset val="1"/>
    </font>
    <font>
      <u/>
      <sz val="8"/>
      <name val="Arial"/>
      <family val="2"/>
    </font>
    <font>
      <b/>
      <sz val="8"/>
      <name val="Majuscule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5" fillId="0" borderId="0"/>
  </cellStyleXfs>
  <cellXfs count="130">
    <xf numFmtId="0" fontId="0" fillId="0" borderId="0" xfId="0"/>
    <xf numFmtId="49" fontId="0" fillId="2" borderId="0" xfId="0" applyNumberFormat="1" applyFill="1"/>
    <xf numFmtId="164" fontId="2" fillId="0" borderId="0" xfId="0" applyNumberFormat="1" applyFont="1" applyFill="1" applyAlignment="1"/>
    <xf numFmtId="0" fontId="3" fillId="2" borderId="0" xfId="0" applyFont="1" applyFill="1" applyAlignment="1">
      <alignment vertical="center"/>
    </xf>
    <xf numFmtId="0" fontId="0" fillId="2" borderId="0" xfId="0" applyFill="1"/>
    <xf numFmtId="4" fontId="0" fillId="2" borderId="0" xfId="0" applyNumberFormat="1" applyFill="1"/>
    <xf numFmtId="4" fontId="4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center" vertical="center"/>
    </xf>
    <xf numFmtId="49" fontId="0" fillId="2" borderId="0" xfId="0" applyNumberFormat="1" applyFill="1" applyAlignment="1">
      <alignment horizontal="center" vertical="center"/>
    </xf>
    <xf numFmtId="0" fontId="5" fillId="2" borderId="0" xfId="0" applyFont="1" applyFill="1" applyAlignment="1">
      <alignment horizontal="center"/>
    </xf>
    <xf numFmtId="1" fontId="6" fillId="2" borderId="0" xfId="0" applyNumberFormat="1" applyFont="1" applyFill="1" applyBorder="1" applyAlignment="1" applyProtection="1">
      <alignment horizontal="center" vertical="center"/>
    </xf>
    <xf numFmtId="164" fontId="7" fillId="0" borderId="0" xfId="0" applyNumberFormat="1" applyFont="1" applyFill="1" applyBorder="1"/>
    <xf numFmtId="164" fontId="7" fillId="0" borderId="0" xfId="0" applyNumberFormat="1" applyFont="1" applyFill="1"/>
    <xf numFmtId="0" fontId="0" fillId="2" borderId="0" xfId="0" applyFill="1" applyAlignment="1">
      <alignment vertical="center" wrapText="1"/>
    </xf>
    <xf numFmtId="0" fontId="5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164" fontId="7" fillId="0" borderId="0" xfId="0" applyNumberFormat="1" applyFont="1" applyFill="1" applyBorder="1" applyAlignment="1"/>
    <xf numFmtId="164" fontId="7" fillId="0" borderId="0" xfId="0" applyNumberFormat="1" applyFont="1" applyFill="1" applyAlignment="1"/>
    <xf numFmtId="0" fontId="5" fillId="2" borderId="0" xfId="0" applyFont="1" applyFill="1" applyAlignment="1">
      <alignment horizontal="left" vertical="center"/>
    </xf>
    <xf numFmtId="0" fontId="8" fillId="2" borderId="0" xfId="0" applyFont="1" applyFill="1"/>
    <xf numFmtId="0" fontId="0" fillId="2" borderId="0" xfId="0" applyFill="1" applyAlignment="1">
      <alignment horizontal="center"/>
    </xf>
    <xf numFmtId="1" fontId="7" fillId="2" borderId="0" xfId="0" applyNumberFormat="1" applyFont="1" applyFill="1" applyAlignment="1" applyProtection="1">
      <alignment vertical="center"/>
    </xf>
    <xf numFmtId="164" fontId="7" fillId="2" borderId="0" xfId="0" applyNumberFormat="1" applyFont="1" applyFill="1" applyAlignment="1" applyProtection="1">
      <alignment vertical="center"/>
    </xf>
    <xf numFmtId="0" fontId="9" fillId="2" borderId="0" xfId="0" applyFont="1" applyFill="1" applyAlignment="1">
      <alignment horizontal="left" vertical="center"/>
    </xf>
    <xf numFmtId="0" fontId="11" fillId="2" borderId="0" xfId="0" applyFont="1" applyFill="1"/>
    <xf numFmtId="0" fontId="9" fillId="2" borderId="0" xfId="0" applyFont="1" applyFill="1" applyAlignment="1">
      <alignment horizontal="center"/>
    </xf>
    <xf numFmtId="4" fontId="9" fillId="2" borderId="0" xfId="0" applyNumberFormat="1" applyFont="1" applyFill="1"/>
    <xf numFmtId="0" fontId="3" fillId="2" borderId="0" xfId="0" applyFont="1" applyFill="1" applyAlignment="1">
      <alignment horizontal="center"/>
    </xf>
    <xf numFmtId="49" fontId="9" fillId="2" borderId="0" xfId="0" applyNumberFormat="1" applyFont="1" applyFill="1"/>
    <xf numFmtId="49" fontId="12" fillId="2" borderId="0" xfId="0" applyNumberFormat="1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9" fillId="2" borderId="0" xfId="0" applyFont="1" applyFill="1"/>
    <xf numFmtId="0" fontId="9" fillId="0" borderId="0" xfId="0" applyFont="1"/>
    <xf numFmtId="0" fontId="10" fillId="2" borderId="0" xfId="0" applyFont="1" applyFill="1" applyAlignment="1">
      <alignment horizontal="left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5" fillId="0" borderId="0" xfId="2" applyFont="1"/>
    <xf numFmtId="0" fontId="13" fillId="2" borderId="4" xfId="2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3" fillId="2" borderId="6" xfId="2" applyFont="1" applyFill="1" applyBorder="1" applyAlignment="1">
      <alignment horizontal="center" vertical="center" wrapText="1"/>
    </xf>
    <xf numFmtId="0" fontId="13" fillId="2" borderId="7" xfId="2" applyFont="1" applyFill="1" applyBorder="1" applyAlignment="1">
      <alignment horizontal="center" vertical="center" wrapText="1"/>
    </xf>
    <xf numFmtId="0" fontId="17" fillId="0" borderId="5" xfId="2" applyFont="1" applyFill="1" applyBorder="1" applyAlignment="1">
      <alignment horizontal="center" vertical="center" wrapText="1"/>
    </xf>
    <xf numFmtId="49" fontId="14" fillId="0" borderId="3" xfId="2" quotePrefix="1" applyNumberFormat="1" applyFont="1" applyFill="1" applyBorder="1" applyAlignment="1">
      <alignment horizontal="center" vertical="center" wrapText="1"/>
    </xf>
    <xf numFmtId="49" fontId="14" fillId="0" borderId="3" xfId="2" applyNumberFormat="1" applyFont="1" applyFill="1" applyBorder="1" applyAlignment="1">
      <alignment horizontal="center" vertical="center" wrapText="1"/>
    </xf>
    <xf numFmtId="3" fontId="13" fillId="3" borderId="3" xfId="2" applyNumberFormat="1" applyFont="1" applyFill="1" applyBorder="1" applyAlignment="1">
      <alignment horizontal="center" vertical="center" wrapText="1"/>
    </xf>
    <xf numFmtId="165" fontId="13" fillId="3" borderId="3" xfId="2" applyNumberFormat="1" applyFont="1" applyFill="1" applyBorder="1" applyAlignment="1">
      <alignment horizontal="center" vertical="center" wrapText="1"/>
    </xf>
    <xf numFmtId="165" fontId="13" fillId="0" borderId="3" xfId="2" applyNumberFormat="1" applyFont="1" applyBorder="1" applyAlignment="1">
      <alignment horizontal="center" vertical="center" wrapText="1"/>
    </xf>
    <xf numFmtId="9" fontId="13" fillId="3" borderId="3" xfId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vertical="center"/>
    </xf>
    <xf numFmtId="0" fontId="18" fillId="0" borderId="0" xfId="2" applyFont="1" applyBorder="1" applyAlignment="1">
      <alignment vertical="center"/>
    </xf>
    <xf numFmtId="0" fontId="13" fillId="2" borderId="4" xfId="2" applyNumberFormat="1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center" vertical="center" wrapText="1"/>
    </xf>
    <xf numFmtId="0" fontId="13" fillId="2" borderId="12" xfId="2" applyFont="1" applyFill="1" applyBorder="1" applyAlignment="1">
      <alignment horizontal="center" vertical="center" wrapText="1"/>
    </xf>
    <xf numFmtId="0" fontId="13" fillId="2" borderId="14" xfId="2" applyFont="1" applyFill="1" applyBorder="1" applyAlignment="1">
      <alignment horizontal="center" vertical="center" wrapText="1"/>
    </xf>
    <xf numFmtId="0" fontId="13" fillId="2" borderId="13" xfId="2" applyFont="1" applyFill="1" applyBorder="1" applyAlignment="1">
      <alignment horizontal="center" vertical="center" wrapText="1"/>
    </xf>
    <xf numFmtId="0" fontId="0" fillId="0" borderId="0" xfId="0" applyFill="1"/>
    <xf numFmtId="0" fontId="14" fillId="4" borderId="5" xfId="0" applyFont="1" applyFill="1" applyBorder="1" applyAlignment="1">
      <alignment horizontal="center" vertical="center" wrapText="1"/>
    </xf>
    <xf numFmtId="49" fontId="14" fillId="4" borderId="3" xfId="0" applyNumberFormat="1" applyFont="1" applyFill="1" applyBorder="1" applyAlignment="1">
      <alignment horizontal="center" vertical="center" wrapText="1"/>
    </xf>
    <xf numFmtId="4" fontId="13" fillId="4" borderId="3" xfId="0" applyNumberFormat="1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6" fillId="4" borderId="9" xfId="0" applyFont="1" applyFill="1" applyBorder="1" applyAlignment="1">
      <alignment vertical="center" wrapText="1"/>
    </xf>
    <xf numFmtId="0" fontId="13" fillId="2" borderId="18" xfId="0" applyFont="1" applyFill="1" applyBorder="1" applyAlignment="1">
      <alignment horizontal="center" vertical="center" wrapText="1"/>
    </xf>
    <xf numFmtId="0" fontId="16" fillId="4" borderId="10" xfId="0" applyFont="1" applyFill="1" applyBorder="1" applyAlignment="1">
      <alignment vertical="center" wrapText="1"/>
    </xf>
    <xf numFmtId="0" fontId="16" fillId="4" borderId="11" xfId="0" applyFont="1" applyFill="1" applyBorder="1" applyAlignment="1">
      <alignment vertical="center" wrapText="1"/>
    </xf>
    <xf numFmtId="0" fontId="16" fillId="4" borderId="20" xfId="0" applyFont="1" applyFill="1" applyBorder="1" applyAlignment="1">
      <alignment vertical="center" wrapText="1"/>
    </xf>
    <xf numFmtId="1" fontId="13" fillId="2" borderId="6" xfId="0" applyNumberFormat="1" applyFont="1" applyFill="1" applyBorder="1" applyAlignment="1">
      <alignment horizontal="center" vertical="center" wrapText="1"/>
    </xf>
    <xf numFmtId="0" fontId="13" fillId="2" borderId="23" xfId="0" applyFont="1" applyFill="1" applyBorder="1" applyAlignment="1">
      <alignment horizontal="center" vertical="center" wrapText="1"/>
    </xf>
    <xf numFmtId="0" fontId="13" fillId="2" borderId="24" xfId="0" applyFont="1" applyFill="1" applyBorder="1" applyAlignment="1">
      <alignment horizontal="center" vertical="center" wrapText="1"/>
    </xf>
    <xf numFmtId="0" fontId="13" fillId="2" borderId="24" xfId="2" applyFont="1" applyFill="1" applyBorder="1" applyAlignment="1">
      <alignment horizontal="center" vertical="center" wrapText="1"/>
    </xf>
    <xf numFmtId="49" fontId="13" fillId="2" borderId="25" xfId="0" applyNumberFormat="1" applyFont="1" applyFill="1" applyBorder="1" applyAlignment="1">
      <alignment horizontal="center" vertical="center" wrapText="1"/>
    </xf>
    <xf numFmtId="4" fontId="13" fillId="2" borderId="23" xfId="0" applyNumberFormat="1" applyFont="1" applyFill="1" applyBorder="1" applyAlignment="1">
      <alignment horizontal="center" vertical="center" wrapText="1"/>
    </xf>
    <xf numFmtId="4" fontId="13" fillId="2" borderId="25" xfId="0" applyNumberFormat="1" applyFont="1" applyFill="1" applyBorder="1" applyAlignment="1">
      <alignment horizontal="center" vertical="center" wrapText="1"/>
    </xf>
    <xf numFmtId="0" fontId="13" fillId="2" borderId="26" xfId="0" applyFont="1" applyFill="1" applyBorder="1" applyAlignment="1">
      <alignment horizontal="center" vertical="center" wrapText="1"/>
    </xf>
    <xf numFmtId="0" fontId="13" fillId="2" borderId="17" xfId="0" applyFont="1" applyFill="1" applyBorder="1" applyAlignment="1">
      <alignment horizontal="center" vertical="center" wrapText="1"/>
    </xf>
    <xf numFmtId="0" fontId="13" fillId="2" borderId="23" xfId="2" applyFont="1" applyFill="1" applyBorder="1" applyAlignment="1">
      <alignment horizontal="center" vertical="center" wrapText="1"/>
    </xf>
    <xf numFmtId="0" fontId="13" fillId="2" borderId="26" xfId="2" applyFont="1" applyFill="1" applyBorder="1" applyAlignment="1">
      <alignment horizontal="center" vertical="center" wrapText="1"/>
    </xf>
    <xf numFmtId="0" fontId="14" fillId="2" borderId="27" xfId="0" applyFont="1" applyFill="1" applyBorder="1" applyAlignment="1">
      <alignment horizontal="center" vertical="center" wrapText="1"/>
    </xf>
    <xf numFmtId="49" fontId="14" fillId="2" borderId="24" xfId="0" applyNumberFormat="1" applyFont="1" applyFill="1" applyBorder="1" applyAlignment="1">
      <alignment horizontal="center" vertical="center" wrapText="1"/>
    </xf>
    <xf numFmtId="4" fontId="13" fillId="2" borderId="24" xfId="0" applyNumberFormat="1" applyFont="1" applyFill="1" applyBorder="1" applyAlignment="1">
      <alignment horizontal="center" vertical="center" wrapText="1"/>
    </xf>
    <xf numFmtId="3" fontId="13" fillId="2" borderId="26" xfId="0" applyNumberFormat="1" applyFont="1" applyFill="1" applyBorder="1" applyAlignment="1">
      <alignment horizontal="center" vertical="center" wrapText="1"/>
    </xf>
    <xf numFmtId="1" fontId="16" fillId="2" borderId="8" xfId="0" applyNumberFormat="1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vertical="center" wrapText="1"/>
    </xf>
    <xf numFmtId="0" fontId="16" fillId="4" borderId="31" xfId="0" applyFont="1" applyFill="1" applyBorder="1" applyAlignment="1">
      <alignment vertical="center" wrapText="1"/>
    </xf>
    <xf numFmtId="0" fontId="16" fillId="4" borderId="32" xfId="0" applyFont="1" applyFill="1" applyBorder="1" applyAlignment="1">
      <alignment vertical="center" wrapText="1"/>
    </xf>
    <xf numFmtId="0" fontId="16" fillId="4" borderId="33" xfId="0" applyFont="1" applyFill="1" applyBorder="1" applyAlignment="1">
      <alignment vertical="center" wrapText="1"/>
    </xf>
    <xf numFmtId="0" fontId="14" fillId="4" borderId="34" xfId="0" applyFont="1" applyFill="1" applyBorder="1" applyAlignment="1">
      <alignment horizontal="center" vertical="center" wrapText="1"/>
    </xf>
    <xf numFmtId="49" fontId="14" fillId="4" borderId="35" xfId="0" applyNumberFormat="1" applyFont="1" applyFill="1" applyBorder="1" applyAlignment="1">
      <alignment horizontal="center" vertical="center" wrapText="1"/>
    </xf>
    <xf numFmtId="4" fontId="13" fillId="4" borderId="35" xfId="0" applyNumberFormat="1" applyFont="1" applyFill="1" applyBorder="1" applyAlignment="1">
      <alignment horizontal="center" vertical="center" wrapText="1"/>
    </xf>
    <xf numFmtId="3" fontId="13" fillId="4" borderId="36" xfId="0" applyNumberFormat="1" applyFont="1" applyFill="1" applyBorder="1" applyAlignment="1">
      <alignment horizontal="center" vertical="center" wrapText="1"/>
    </xf>
    <xf numFmtId="0" fontId="13" fillId="3" borderId="7" xfId="2" applyFont="1" applyFill="1" applyBorder="1" applyAlignment="1">
      <alignment horizontal="center" vertical="center" wrapText="1"/>
    </xf>
    <xf numFmtId="3" fontId="13" fillId="4" borderId="7" xfId="0" applyNumberFormat="1" applyFont="1" applyFill="1" applyBorder="1" applyAlignment="1">
      <alignment horizontal="center" vertical="center" wrapText="1"/>
    </xf>
    <xf numFmtId="0" fontId="13" fillId="2" borderId="18" xfId="2" applyFont="1" applyFill="1" applyBorder="1" applyAlignment="1">
      <alignment horizontal="center" vertical="center" wrapText="1"/>
    </xf>
    <xf numFmtId="0" fontId="17" fillId="0" borderId="38" xfId="2" applyFont="1" applyFill="1" applyBorder="1" applyAlignment="1">
      <alignment horizontal="center" vertical="center" wrapText="1"/>
    </xf>
    <xf numFmtId="49" fontId="14" fillId="0" borderId="14" xfId="2" applyNumberFormat="1" applyFont="1" applyFill="1" applyBorder="1" applyAlignment="1">
      <alignment horizontal="center" vertical="center" wrapText="1"/>
    </xf>
    <xf numFmtId="3" fontId="13" fillId="3" borderId="14" xfId="2" applyNumberFormat="1" applyFont="1" applyFill="1" applyBorder="1" applyAlignment="1">
      <alignment horizontal="center" vertical="center" wrapText="1"/>
    </xf>
    <xf numFmtId="165" fontId="13" fillId="3" borderId="14" xfId="2" applyNumberFormat="1" applyFont="1" applyFill="1" applyBorder="1" applyAlignment="1">
      <alignment horizontal="center" vertical="center" wrapText="1"/>
    </xf>
    <xf numFmtId="165" fontId="13" fillId="0" borderId="14" xfId="2" applyNumberFormat="1" applyFont="1" applyBorder="1" applyAlignment="1">
      <alignment horizontal="center" vertical="center" wrapText="1"/>
    </xf>
    <xf numFmtId="9" fontId="13" fillId="3" borderId="14" xfId="1" applyFont="1" applyFill="1" applyBorder="1" applyAlignment="1">
      <alignment horizontal="center" vertical="center" wrapText="1"/>
    </xf>
    <xf numFmtId="0" fontId="13" fillId="3" borderId="13" xfId="2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 wrapText="1"/>
    </xf>
    <xf numFmtId="9" fontId="13" fillId="4" borderId="3" xfId="1" applyFont="1" applyFill="1" applyBorder="1" applyAlignment="1">
      <alignment horizontal="center" vertical="center" wrapText="1"/>
    </xf>
    <xf numFmtId="6" fontId="16" fillId="4" borderId="39" xfId="0" applyNumberFormat="1" applyFont="1" applyFill="1" applyBorder="1" applyAlignment="1">
      <alignment horizontal="center" vertical="center" wrapText="1"/>
    </xf>
    <xf numFmtId="6" fontId="16" fillId="4" borderId="10" xfId="0" applyNumberFormat="1" applyFont="1" applyFill="1" applyBorder="1" applyAlignment="1">
      <alignment horizontal="center" vertical="center" wrapText="1"/>
    </xf>
    <xf numFmtId="165" fontId="13" fillId="0" borderId="0" xfId="0" applyNumberFormat="1" applyFont="1" applyBorder="1" applyAlignment="1">
      <alignment vertical="center"/>
    </xf>
    <xf numFmtId="6" fontId="16" fillId="4" borderId="6" xfId="0" applyNumberFormat="1" applyFont="1" applyFill="1" applyBorder="1" applyAlignment="1">
      <alignment horizontal="center" vertical="center" wrapText="1"/>
    </xf>
    <xf numFmtId="0" fontId="16" fillId="4" borderId="37" xfId="0" applyFont="1" applyFill="1" applyBorder="1" applyAlignment="1">
      <alignment horizontal="left" vertical="center" wrapText="1"/>
    </xf>
    <xf numFmtId="0" fontId="16" fillId="4" borderId="16" xfId="0" applyFont="1" applyFill="1" applyBorder="1" applyAlignment="1">
      <alignment horizontal="left" vertical="center" wrapText="1"/>
    </xf>
    <xf numFmtId="0" fontId="0" fillId="2" borderId="0" xfId="0" applyFill="1" applyAlignment="1">
      <alignment vertical="center" wrapText="1"/>
    </xf>
    <xf numFmtId="0" fontId="5" fillId="0" borderId="0" xfId="0" applyFont="1" applyFill="1" applyAlignment="1">
      <alignment horizontal="center" vertical="top" wrapText="1"/>
    </xf>
    <xf numFmtId="164" fontId="6" fillId="2" borderId="0" xfId="0" applyNumberFormat="1" applyFont="1" applyFill="1" applyAlignment="1">
      <alignment horizontal="center" vertical="center"/>
    </xf>
    <xf numFmtId="4" fontId="13" fillId="2" borderId="21" xfId="0" applyNumberFormat="1" applyFont="1" applyFill="1" applyBorder="1" applyAlignment="1">
      <alignment horizontal="center" vertical="center" wrapText="1"/>
    </xf>
    <xf numFmtId="4" fontId="13" fillId="2" borderId="19" xfId="0" applyNumberFormat="1" applyFont="1" applyFill="1" applyBorder="1" applyAlignment="1">
      <alignment horizontal="center" vertical="center" wrapText="1"/>
    </xf>
    <xf numFmtId="4" fontId="13" fillId="2" borderId="22" xfId="0" applyNumberFormat="1" applyFont="1" applyFill="1" applyBorder="1" applyAlignment="1">
      <alignment horizontal="center" vertical="center" wrapText="1"/>
    </xf>
    <xf numFmtId="0" fontId="14" fillId="2" borderId="21" xfId="0" applyFont="1" applyFill="1" applyBorder="1" applyAlignment="1">
      <alignment horizontal="center" vertical="center" wrapText="1"/>
    </xf>
    <xf numFmtId="0" fontId="14" fillId="2" borderId="22" xfId="0" applyFont="1" applyFill="1" applyBorder="1" applyAlignment="1">
      <alignment horizontal="center" vertical="center" wrapText="1"/>
    </xf>
    <xf numFmtId="0" fontId="14" fillId="2" borderId="19" xfId="0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4" fontId="13" fillId="2" borderId="2" xfId="0" applyNumberFormat="1" applyFont="1" applyFill="1" applyBorder="1" applyAlignment="1">
      <alignment horizontal="center" vertical="center" wrapText="1"/>
    </xf>
    <xf numFmtId="0" fontId="16" fillId="4" borderId="28" xfId="0" applyFont="1" applyFill="1" applyBorder="1" applyAlignment="1">
      <alignment horizontal="left" vertical="center" wrapText="1"/>
    </xf>
    <xf numFmtId="0" fontId="16" fillId="4" borderId="29" xfId="0" applyFont="1" applyFill="1" applyBorder="1" applyAlignment="1">
      <alignment horizontal="left" vertical="center" wrapText="1"/>
    </xf>
    <xf numFmtId="0" fontId="14" fillId="4" borderId="40" xfId="0" applyFont="1" applyFill="1" applyBorder="1" applyAlignment="1">
      <alignment horizontal="center" vertical="center" wrapText="1"/>
    </xf>
    <xf numFmtId="49" fontId="14" fillId="4" borderId="9" xfId="0" applyNumberFormat="1" applyFont="1" applyFill="1" applyBorder="1" applyAlignment="1">
      <alignment horizontal="center" vertical="center" wrapText="1"/>
    </xf>
    <xf numFmtId="4" fontId="13" fillId="4" borderId="9" xfId="0" applyNumberFormat="1" applyFont="1" applyFill="1" applyBorder="1" applyAlignment="1">
      <alignment horizontal="center" vertical="center" wrapText="1"/>
    </xf>
    <xf numFmtId="9" fontId="13" fillId="4" borderId="9" xfId="1" applyFont="1" applyFill="1" applyBorder="1" applyAlignment="1">
      <alignment horizontal="center" vertical="center" wrapText="1"/>
    </xf>
    <xf numFmtId="3" fontId="13" fillId="4" borderId="11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00000000-0005-0000-0000-000001000000}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57151</xdr:rowOff>
    </xdr:from>
    <xdr:to>
      <xdr:col>2</xdr:col>
      <xdr:colOff>284018</xdr:colOff>
      <xdr:row>2</xdr:row>
      <xdr:rowOff>19311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57151"/>
          <a:ext cx="1362075" cy="9527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K56"/>
  <sheetViews>
    <sheetView tabSelected="1" topLeftCell="A43" zoomScale="110" zoomScaleNormal="110" workbookViewId="0">
      <selection activeCell="I56" sqref="I56"/>
    </sheetView>
  </sheetViews>
  <sheetFormatPr baseColWidth="10" defaultRowHeight="15"/>
  <cols>
    <col min="1" max="1" width="5.7109375" customWidth="1"/>
    <col min="2" max="2" width="10.7109375" customWidth="1"/>
    <col min="3" max="3" width="48.140625" customWidth="1"/>
    <col min="7" max="7" width="12.85546875" customWidth="1"/>
    <col min="8" max="8" width="12.140625" customWidth="1"/>
    <col min="9" max="9" width="12.28515625" customWidth="1"/>
    <col min="10" max="10" width="7.42578125" customWidth="1"/>
    <col min="11" max="11" width="10" customWidth="1"/>
    <col min="12" max="12" width="12.5703125" customWidth="1"/>
    <col min="13" max="14" width="5.7109375" customWidth="1"/>
    <col min="15" max="24" width="12.7109375" customWidth="1"/>
    <col min="25" max="25" width="30.7109375" customWidth="1"/>
  </cols>
  <sheetData>
    <row r="1" spans="1:141" s="2" customForma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141" s="12" customFormat="1" ht="63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4"/>
      <c r="N2" s="5"/>
      <c r="O2" s="5"/>
      <c r="P2" s="5"/>
      <c r="Q2" s="6"/>
      <c r="R2" s="7" t="s">
        <v>0</v>
      </c>
      <c r="S2" s="7"/>
      <c r="T2" s="8"/>
      <c r="U2" s="8"/>
      <c r="V2" s="9"/>
      <c r="W2" s="9"/>
      <c r="X2" s="4"/>
      <c r="Y2" s="10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1"/>
      <c r="DT2" s="11"/>
      <c r="DU2" s="11"/>
      <c r="DV2" s="11"/>
      <c r="DW2" s="11"/>
      <c r="DX2" s="11"/>
      <c r="DY2" s="11"/>
      <c r="DZ2" s="11"/>
      <c r="EA2" s="11"/>
      <c r="EB2" s="11"/>
      <c r="EC2" s="11"/>
      <c r="ED2" s="11"/>
      <c r="EE2" s="11"/>
      <c r="EF2" s="11"/>
      <c r="EG2" s="11"/>
      <c r="EH2" s="11"/>
      <c r="EI2" s="11"/>
      <c r="EJ2" s="11"/>
      <c r="EK2" s="11"/>
    </row>
    <row r="3" spans="1:141" s="12" customFormat="1" ht="99" customHeight="1">
      <c r="A3" s="112" t="s">
        <v>1</v>
      </c>
      <c r="B3" s="112"/>
      <c r="C3" s="112"/>
      <c r="D3" s="13"/>
      <c r="E3" s="13"/>
      <c r="F3" s="13"/>
      <c r="G3" s="13"/>
      <c r="H3" s="13"/>
      <c r="I3" s="13"/>
      <c r="J3" s="13"/>
      <c r="K3" s="13"/>
      <c r="L3" s="13"/>
      <c r="M3" s="4"/>
      <c r="N3" s="5"/>
      <c r="O3" s="5"/>
      <c r="P3" s="5"/>
      <c r="Q3" s="6"/>
      <c r="R3" s="113"/>
      <c r="S3" s="113"/>
      <c r="T3" s="113"/>
      <c r="U3" s="113"/>
      <c r="V3" s="9"/>
      <c r="W3" s="9"/>
      <c r="X3" s="10"/>
      <c r="Y3" s="10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1"/>
      <c r="DA3" s="11"/>
      <c r="DB3" s="11"/>
      <c r="DC3" s="11"/>
      <c r="DD3" s="11"/>
      <c r="DE3" s="11"/>
      <c r="DF3" s="11"/>
      <c r="DG3" s="11"/>
      <c r="DH3" s="11"/>
      <c r="DI3" s="11"/>
      <c r="DJ3" s="11"/>
      <c r="DK3" s="11"/>
      <c r="DL3" s="11"/>
      <c r="DM3" s="11"/>
      <c r="DN3" s="11"/>
      <c r="DO3" s="11"/>
      <c r="DP3" s="11"/>
      <c r="DQ3" s="11"/>
      <c r="DR3" s="11"/>
      <c r="DS3" s="11"/>
      <c r="DT3" s="11"/>
      <c r="DU3" s="11"/>
      <c r="DV3" s="11"/>
      <c r="DW3" s="11"/>
      <c r="DX3" s="11"/>
      <c r="DY3" s="11"/>
      <c r="DZ3" s="11"/>
      <c r="EA3" s="11"/>
      <c r="EB3" s="11"/>
      <c r="EC3" s="11"/>
      <c r="ED3" s="11"/>
      <c r="EE3" s="11"/>
      <c r="EF3" s="11"/>
      <c r="EG3" s="11"/>
      <c r="EH3" s="11"/>
      <c r="EI3" s="11"/>
      <c r="EJ3" s="11"/>
      <c r="EK3" s="11"/>
    </row>
    <row r="4" spans="1:141" s="12" customFormat="1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4"/>
      <c r="N4" s="5"/>
      <c r="O4" s="5"/>
      <c r="P4" s="5"/>
      <c r="Q4" s="6"/>
      <c r="R4" s="7"/>
      <c r="S4" s="7"/>
      <c r="T4" s="14"/>
      <c r="U4" s="15"/>
      <c r="V4" s="9"/>
      <c r="W4" s="9"/>
      <c r="X4" s="10"/>
      <c r="Y4" s="10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  <c r="DA4" s="11"/>
      <c r="DB4" s="11"/>
      <c r="DC4" s="11"/>
      <c r="DD4" s="11"/>
      <c r="DE4" s="11"/>
      <c r="DF4" s="11"/>
      <c r="DG4" s="11"/>
      <c r="DH4" s="11"/>
      <c r="DI4" s="11"/>
      <c r="DJ4" s="11"/>
      <c r="DK4" s="11"/>
      <c r="DL4" s="11"/>
      <c r="DM4" s="11"/>
      <c r="DN4" s="11"/>
      <c r="DO4" s="11"/>
      <c r="DP4" s="11"/>
      <c r="DQ4" s="11"/>
      <c r="DR4" s="11"/>
      <c r="DS4" s="11"/>
      <c r="DT4" s="11"/>
      <c r="DU4" s="11"/>
      <c r="DV4" s="11"/>
      <c r="DW4" s="11"/>
      <c r="DX4" s="11"/>
      <c r="DY4" s="11"/>
      <c r="DZ4" s="11"/>
      <c r="EA4" s="11"/>
      <c r="EB4" s="11"/>
      <c r="EC4" s="11"/>
      <c r="ED4" s="11"/>
      <c r="EE4" s="11"/>
      <c r="EF4" s="11"/>
      <c r="EG4" s="11"/>
      <c r="EH4" s="11"/>
      <c r="EI4" s="11"/>
      <c r="EJ4" s="11"/>
      <c r="EK4" s="11"/>
    </row>
    <row r="5" spans="1:141" s="17" customFormat="1" ht="14.25" customHeight="1">
      <c r="A5" s="114" t="s">
        <v>2</v>
      </c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  <c r="EA5" s="16"/>
      <c r="EB5" s="16"/>
      <c r="EC5" s="16"/>
      <c r="ED5" s="16"/>
      <c r="EE5" s="16"/>
      <c r="EF5" s="16"/>
      <c r="EG5" s="16"/>
      <c r="EH5" s="16"/>
      <c r="EI5" s="16"/>
      <c r="EJ5" s="16"/>
      <c r="EK5" s="16"/>
    </row>
    <row r="6" spans="1:141" ht="13.5" customHeight="1">
      <c r="A6" s="18" t="s">
        <v>28</v>
      </c>
      <c r="B6" s="19"/>
      <c r="C6" s="20"/>
      <c r="D6" s="14"/>
      <c r="E6" s="14"/>
      <c r="F6" s="14"/>
      <c r="G6" s="21"/>
      <c r="H6" s="21"/>
      <c r="I6" s="22"/>
      <c r="J6" s="22"/>
      <c r="K6" s="21"/>
      <c r="L6" s="21"/>
      <c r="M6" s="1"/>
      <c r="N6" s="1"/>
      <c r="O6" s="1"/>
      <c r="P6" s="1"/>
      <c r="Q6" s="7"/>
      <c r="R6" s="7"/>
      <c r="S6" s="7"/>
      <c r="T6" s="14"/>
      <c r="U6" s="15"/>
      <c r="V6" s="4"/>
      <c r="W6" s="20"/>
      <c r="X6" s="4"/>
      <c r="Y6" s="4"/>
    </row>
    <row r="7" spans="1:141" s="32" customFormat="1" ht="15" customHeight="1">
      <c r="A7" s="23" t="s">
        <v>91</v>
      </c>
      <c r="B7" s="24"/>
      <c r="C7" s="25"/>
      <c r="D7" s="14"/>
      <c r="E7" s="14"/>
      <c r="F7" s="14"/>
      <c r="G7" s="27"/>
      <c r="H7" s="27"/>
      <c r="I7" s="20"/>
      <c r="J7" s="20"/>
      <c r="K7" s="27"/>
      <c r="L7" s="27"/>
      <c r="M7" s="28"/>
      <c r="N7" s="28"/>
      <c r="O7" s="28"/>
      <c r="P7" s="28"/>
      <c r="Q7" s="29"/>
      <c r="R7" s="29"/>
      <c r="S7" s="29"/>
      <c r="T7" s="14"/>
      <c r="U7" s="30"/>
      <c r="V7" s="31"/>
      <c r="W7" s="25"/>
      <c r="X7" s="31"/>
      <c r="Y7" s="4"/>
    </row>
    <row r="8" spans="1:141" s="32" customFormat="1" ht="15.75" thickBot="1">
      <c r="A8" s="33" t="s">
        <v>29</v>
      </c>
      <c r="B8" s="24"/>
      <c r="C8" s="25"/>
      <c r="D8" s="14"/>
      <c r="E8" s="14"/>
      <c r="F8" s="14"/>
      <c r="G8" s="27"/>
      <c r="H8" s="27"/>
      <c r="I8" s="20"/>
      <c r="J8" s="20"/>
      <c r="K8" s="27"/>
      <c r="L8" s="27"/>
      <c r="M8" s="28"/>
      <c r="N8" s="28"/>
      <c r="O8" s="28"/>
      <c r="P8" s="28"/>
      <c r="Q8" s="29"/>
      <c r="R8" s="29"/>
      <c r="S8" s="29"/>
      <c r="T8" s="14"/>
      <c r="U8" s="30"/>
      <c r="V8" s="31"/>
      <c r="W8" s="25"/>
      <c r="X8" s="31"/>
      <c r="Y8" s="4"/>
    </row>
    <row r="9" spans="1:141" s="32" customFormat="1" ht="24.95" customHeight="1" thickBot="1">
      <c r="A9" s="23"/>
      <c r="B9" s="24"/>
      <c r="C9" s="25"/>
      <c r="D9" s="26"/>
      <c r="E9" s="26"/>
      <c r="F9" s="26"/>
      <c r="G9" s="115" t="s">
        <v>3</v>
      </c>
      <c r="H9" s="116"/>
      <c r="I9" s="115" t="s">
        <v>33</v>
      </c>
      <c r="J9" s="117"/>
      <c r="K9" s="117"/>
      <c r="L9" s="116"/>
      <c r="M9" s="118" t="s">
        <v>4</v>
      </c>
      <c r="N9" s="119"/>
      <c r="O9" s="120"/>
      <c r="P9" s="104"/>
      <c r="Q9" s="29"/>
      <c r="R9" s="29"/>
      <c r="S9" s="121" t="s">
        <v>5</v>
      </c>
      <c r="T9" s="122"/>
      <c r="U9" s="30"/>
      <c r="V9" s="31"/>
      <c r="W9" s="25"/>
      <c r="X9" s="31"/>
      <c r="Y9" s="4"/>
    </row>
    <row r="10" spans="1:141" s="36" customFormat="1" ht="34.5" thickBot="1">
      <c r="A10" s="71" t="s">
        <v>6</v>
      </c>
      <c r="B10" s="72" t="s">
        <v>7</v>
      </c>
      <c r="C10" s="73" t="s">
        <v>8</v>
      </c>
      <c r="D10" s="74" t="s">
        <v>81</v>
      </c>
      <c r="E10" s="74" t="s">
        <v>34</v>
      </c>
      <c r="F10" s="74" t="s">
        <v>9</v>
      </c>
      <c r="G10" s="75" t="s">
        <v>10</v>
      </c>
      <c r="H10" s="76" t="s">
        <v>11</v>
      </c>
      <c r="I10" s="71" t="s">
        <v>12</v>
      </c>
      <c r="J10" s="72" t="s">
        <v>13</v>
      </c>
      <c r="K10" s="77" t="s">
        <v>14</v>
      </c>
      <c r="L10" s="78" t="s">
        <v>15</v>
      </c>
      <c r="M10" s="79" t="s">
        <v>16</v>
      </c>
      <c r="N10" s="73" t="s">
        <v>17</v>
      </c>
      <c r="O10" s="80" t="s">
        <v>18</v>
      </c>
      <c r="P10" s="79" t="s">
        <v>113</v>
      </c>
      <c r="Q10" s="81" t="s">
        <v>19</v>
      </c>
      <c r="R10" s="82" t="s">
        <v>20</v>
      </c>
      <c r="S10" s="83" t="s">
        <v>10</v>
      </c>
      <c r="T10" s="83" t="s">
        <v>11</v>
      </c>
      <c r="U10" s="83" t="s">
        <v>21</v>
      </c>
      <c r="V10" s="83" t="s">
        <v>22</v>
      </c>
      <c r="W10" s="83" t="s">
        <v>23</v>
      </c>
      <c r="X10" s="83" t="s">
        <v>24</v>
      </c>
      <c r="Y10" s="84" t="s">
        <v>25</v>
      </c>
    </row>
    <row r="11" spans="1:141" s="36" customFormat="1" ht="24.95" customHeight="1">
      <c r="A11" s="123" t="s">
        <v>32</v>
      </c>
      <c r="B11" s="124"/>
      <c r="C11" s="124"/>
      <c r="D11" s="124"/>
      <c r="E11" s="124"/>
      <c r="F11" s="124"/>
      <c r="G11" s="124"/>
      <c r="H11" s="124"/>
      <c r="I11" s="86"/>
      <c r="J11" s="87"/>
      <c r="K11" s="88"/>
      <c r="L11" s="89"/>
      <c r="M11" s="86"/>
      <c r="N11" s="87"/>
      <c r="O11" s="88"/>
      <c r="P11" s="106">
        <v>200000</v>
      </c>
      <c r="Q11" s="90"/>
      <c r="R11" s="91"/>
      <c r="S11" s="92"/>
      <c r="T11" s="92"/>
      <c r="U11" s="92"/>
      <c r="V11" s="92"/>
      <c r="W11" s="92"/>
      <c r="X11" s="92"/>
      <c r="Y11" s="93"/>
    </row>
    <row r="12" spans="1:141" s="51" customFormat="1" ht="35.1" customHeight="1">
      <c r="A12" s="41">
        <v>1</v>
      </c>
      <c r="B12" s="35" t="s">
        <v>26</v>
      </c>
      <c r="C12" s="35" t="s">
        <v>93</v>
      </c>
      <c r="D12" s="52"/>
      <c r="E12" s="52" t="s">
        <v>82</v>
      </c>
      <c r="F12" s="52">
        <v>4052985</v>
      </c>
      <c r="G12" s="38">
        <v>500</v>
      </c>
      <c r="H12" s="64"/>
      <c r="I12" s="70">
        <v>210000</v>
      </c>
      <c r="J12" s="34"/>
      <c r="K12" s="39"/>
      <c r="L12" s="85">
        <f>SUM(I12:K12)</f>
        <v>210000</v>
      </c>
      <c r="M12" s="41" t="s">
        <v>83</v>
      </c>
      <c r="N12" s="35"/>
      <c r="O12" s="42" t="s">
        <v>106</v>
      </c>
      <c r="P12" s="41"/>
      <c r="Q12" s="43"/>
      <c r="R12" s="44"/>
      <c r="S12" s="45"/>
      <c r="T12" s="46"/>
      <c r="U12" s="47"/>
      <c r="V12" s="48"/>
      <c r="W12" s="49"/>
      <c r="X12" s="47">
        <f t="shared" ref="X12:X52" si="0">V12*(1+W12)</f>
        <v>0</v>
      </c>
      <c r="Y12" s="94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</row>
    <row r="13" spans="1:141" s="51" customFormat="1" ht="35.1" customHeight="1">
      <c r="A13" s="41">
        <v>1</v>
      </c>
      <c r="B13" s="35" t="s">
        <v>27</v>
      </c>
      <c r="C13" s="35" t="s">
        <v>94</v>
      </c>
      <c r="D13" s="52"/>
      <c r="E13" s="52" t="s">
        <v>82</v>
      </c>
      <c r="F13" s="52">
        <v>4052986</v>
      </c>
      <c r="G13" s="38">
        <v>500</v>
      </c>
      <c r="H13" s="64"/>
      <c r="I13" s="38">
        <v>50000</v>
      </c>
      <c r="J13" s="34"/>
      <c r="K13" s="39"/>
      <c r="L13" s="40">
        <f t="shared" ref="L13:L15" si="1">SUM(I13:K13)</f>
        <v>50000</v>
      </c>
      <c r="M13" s="41" t="s">
        <v>83</v>
      </c>
      <c r="N13" s="35"/>
      <c r="O13" s="42" t="s">
        <v>106</v>
      </c>
      <c r="P13" s="41"/>
      <c r="Q13" s="43"/>
      <c r="R13" s="44"/>
      <c r="S13" s="45"/>
      <c r="T13" s="46"/>
      <c r="U13" s="47"/>
      <c r="V13" s="48"/>
      <c r="W13" s="49"/>
      <c r="X13" s="47">
        <f t="shared" si="0"/>
        <v>0</v>
      </c>
      <c r="Y13" s="94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</row>
    <row r="14" spans="1:141" s="51" customFormat="1" ht="35.1" customHeight="1">
      <c r="A14" s="41">
        <v>1</v>
      </c>
      <c r="B14" s="35" t="s">
        <v>30</v>
      </c>
      <c r="C14" s="35" t="s">
        <v>95</v>
      </c>
      <c r="D14" s="37"/>
      <c r="E14" s="52" t="s">
        <v>82</v>
      </c>
      <c r="F14" s="37"/>
      <c r="G14" s="38">
        <v>500</v>
      </c>
      <c r="H14" s="64"/>
      <c r="I14" s="38">
        <v>500</v>
      </c>
      <c r="J14" s="34"/>
      <c r="K14" s="39"/>
      <c r="L14" s="40">
        <f t="shared" si="1"/>
        <v>500</v>
      </c>
      <c r="M14" s="41"/>
      <c r="N14" s="35" t="s">
        <v>83</v>
      </c>
      <c r="O14" s="42"/>
      <c r="P14" s="41"/>
      <c r="Q14" s="43"/>
      <c r="R14" s="45"/>
      <c r="S14" s="45"/>
      <c r="T14" s="46"/>
      <c r="U14" s="47"/>
      <c r="V14" s="48"/>
      <c r="W14" s="49"/>
      <c r="X14" s="47">
        <f t="shared" si="0"/>
        <v>0</v>
      </c>
      <c r="Y14" s="94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</row>
    <row r="15" spans="1:141" s="51" customFormat="1" ht="35.1" customHeight="1">
      <c r="A15" s="41">
        <v>1</v>
      </c>
      <c r="B15" s="35" t="s">
        <v>31</v>
      </c>
      <c r="C15" s="35" t="s">
        <v>96</v>
      </c>
      <c r="D15" s="37"/>
      <c r="E15" s="52" t="s">
        <v>82</v>
      </c>
      <c r="F15" s="37"/>
      <c r="G15" s="38">
        <v>500</v>
      </c>
      <c r="H15" s="64"/>
      <c r="I15" s="38">
        <v>500</v>
      </c>
      <c r="J15" s="34"/>
      <c r="K15" s="39"/>
      <c r="L15" s="40">
        <f t="shared" si="1"/>
        <v>500</v>
      </c>
      <c r="M15" s="41"/>
      <c r="N15" s="35" t="s">
        <v>83</v>
      </c>
      <c r="O15" s="42"/>
      <c r="P15" s="41"/>
      <c r="Q15" s="43"/>
      <c r="R15" s="45"/>
      <c r="S15" s="45"/>
      <c r="T15" s="46"/>
      <c r="U15" s="47"/>
      <c r="V15" s="48"/>
      <c r="W15" s="49"/>
      <c r="X15" s="47">
        <f t="shared" si="0"/>
        <v>0</v>
      </c>
      <c r="Y15" s="94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</row>
    <row r="16" spans="1:141" s="51" customFormat="1" ht="35.1" customHeight="1">
      <c r="A16" s="41">
        <v>1</v>
      </c>
      <c r="B16" s="35" t="s">
        <v>99</v>
      </c>
      <c r="C16" s="35"/>
      <c r="D16" s="37"/>
      <c r="E16" s="52"/>
      <c r="F16" s="37"/>
      <c r="G16" s="38"/>
      <c r="H16" s="64"/>
      <c r="I16" s="38"/>
      <c r="J16" s="34"/>
      <c r="K16" s="39"/>
      <c r="L16" s="40"/>
      <c r="M16" s="41"/>
      <c r="N16" s="35"/>
      <c r="O16" s="42"/>
      <c r="P16" s="41"/>
      <c r="Q16" s="43"/>
      <c r="R16" s="45"/>
      <c r="S16" s="45"/>
      <c r="T16" s="46"/>
      <c r="U16" s="47"/>
      <c r="V16" s="48"/>
      <c r="W16" s="49"/>
      <c r="X16" s="47"/>
      <c r="Y16" s="94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</row>
    <row r="17" spans="1:141" s="36" customFormat="1" ht="24.95" customHeight="1">
      <c r="A17" s="110" t="s">
        <v>90</v>
      </c>
      <c r="B17" s="111"/>
      <c r="C17" s="111"/>
      <c r="D17" s="111"/>
      <c r="E17" s="111"/>
      <c r="F17" s="111"/>
      <c r="G17" s="111"/>
      <c r="H17" s="111"/>
      <c r="I17" s="67"/>
      <c r="J17" s="65"/>
      <c r="K17" s="68"/>
      <c r="L17" s="69"/>
      <c r="M17" s="67"/>
      <c r="N17" s="65"/>
      <c r="O17" s="68"/>
      <c r="P17" s="107">
        <v>120000</v>
      </c>
      <c r="Q17" s="61"/>
      <c r="R17" s="62"/>
      <c r="S17" s="63"/>
      <c r="T17" s="63"/>
      <c r="U17" s="63"/>
      <c r="V17" s="63"/>
      <c r="W17" s="105"/>
      <c r="X17" s="63"/>
      <c r="Y17" s="95"/>
    </row>
    <row r="18" spans="1:141" s="51" customFormat="1" ht="24.95" customHeight="1">
      <c r="A18" s="41">
        <v>2</v>
      </c>
      <c r="B18" s="35"/>
      <c r="C18" s="35" t="s">
        <v>92</v>
      </c>
      <c r="D18" s="37"/>
      <c r="E18" s="52" t="s">
        <v>82</v>
      </c>
      <c r="F18" s="37">
        <v>4075302</v>
      </c>
      <c r="G18" s="38"/>
      <c r="H18" s="64"/>
      <c r="I18" s="38">
        <v>20000</v>
      </c>
      <c r="J18" s="34"/>
      <c r="K18" s="39"/>
      <c r="L18" s="40">
        <f>SUM(I18:K18)</f>
        <v>20000</v>
      </c>
      <c r="M18" s="41"/>
      <c r="N18" s="35" t="s">
        <v>83</v>
      </c>
      <c r="O18" s="42"/>
      <c r="P18" s="41"/>
      <c r="Q18" s="43"/>
      <c r="R18" s="45"/>
      <c r="S18" s="45"/>
      <c r="T18" s="46"/>
      <c r="U18" s="47"/>
      <c r="V18" s="48"/>
      <c r="W18" s="49"/>
      <c r="X18" s="47">
        <f t="shared" si="0"/>
        <v>0</v>
      </c>
      <c r="Y18" s="94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</row>
    <row r="19" spans="1:141" s="36" customFormat="1" ht="90.75" customHeight="1">
      <c r="A19" s="110" t="s">
        <v>89</v>
      </c>
      <c r="B19" s="111"/>
      <c r="C19" s="111"/>
      <c r="D19" s="111"/>
      <c r="E19" s="111"/>
      <c r="F19" s="111"/>
      <c r="G19" s="111"/>
      <c r="H19" s="111"/>
      <c r="I19" s="67"/>
      <c r="J19" s="65"/>
      <c r="K19" s="68"/>
      <c r="L19" s="69"/>
      <c r="M19" s="67"/>
      <c r="N19" s="65"/>
      <c r="O19" s="68"/>
      <c r="P19" s="107">
        <v>190000</v>
      </c>
      <c r="Q19" s="61"/>
      <c r="R19" s="62"/>
      <c r="S19" s="63"/>
      <c r="T19" s="63"/>
      <c r="U19" s="63"/>
      <c r="V19" s="63"/>
      <c r="W19" s="105"/>
      <c r="X19" s="63"/>
      <c r="Y19" s="95"/>
    </row>
    <row r="20" spans="1:141" s="51" customFormat="1" ht="24.95" customHeight="1">
      <c r="A20" s="41">
        <v>3</v>
      </c>
      <c r="B20" s="35" t="s">
        <v>35</v>
      </c>
      <c r="C20" s="35" t="s">
        <v>62</v>
      </c>
      <c r="D20" s="37"/>
      <c r="E20" s="52" t="s">
        <v>82</v>
      </c>
      <c r="F20" s="37" t="s">
        <v>48</v>
      </c>
      <c r="G20" s="38">
        <v>1000</v>
      </c>
      <c r="H20" s="64"/>
      <c r="I20" s="38">
        <v>19000</v>
      </c>
      <c r="J20" s="34"/>
      <c r="K20" s="39">
        <v>15000</v>
      </c>
      <c r="L20" s="40">
        <f t="shared" ref="L20:L32" si="2">SUM(I20:K20)</f>
        <v>34000</v>
      </c>
      <c r="M20" s="41"/>
      <c r="N20" s="35" t="s">
        <v>83</v>
      </c>
      <c r="O20" s="42"/>
      <c r="P20" s="41"/>
      <c r="Q20" s="43"/>
      <c r="R20" s="45"/>
      <c r="S20" s="45"/>
      <c r="T20" s="46"/>
      <c r="U20" s="47"/>
      <c r="V20" s="48"/>
      <c r="W20" s="49"/>
      <c r="X20" s="47">
        <f t="shared" si="0"/>
        <v>0</v>
      </c>
      <c r="Y20" s="94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</row>
    <row r="21" spans="1:141" s="51" customFormat="1" ht="24.95" customHeight="1">
      <c r="A21" s="41">
        <v>3</v>
      </c>
      <c r="B21" s="35" t="s">
        <v>36</v>
      </c>
      <c r="C21" s="35" t="s">
        <v>63</v>
      </c>
      <c r="D21" s="37"/>
      <c r="E21" s="52" t="s">
        <v>82</v>
      </c>
      <c r="F21" s="37" t="s">
        <v>49</v>
      </c>
      <c r="G21" s="38">
        <v>1000</v>
      </c>
      <c r="H21" s="64"/>
      <c r="I21" s="38">
        <v>86000</v>
      </c>
      <c r="J21" s="34"/>
      <c r="K21" s="39"/>
      <c r="L21" s="40">
        <f t="shared" si="2"/>
        <v>86000</v>
      </c>
      <c r="M21" s="41" t="s">
        <v>83</v>
      </c>
      <c r="N21" s="35"/>
      <c r="O21" s="42" t="s">
        <v>110</v>
      </c>
      <c r="P21" s="41"/>
      <c r="Q21" s="43"/>
      <c r="R21" s="45"/>
      <c r="S21" s="45"/>
      <c r="T21" s="46"/>
      <c r="U21" s="47"/>
      <c r="V21" s="48"/>
      <c r="W21" s="49"/>
      <c r="X21" s="47">
        <f t="shared" si="0"/>
        <v>0</v>
      </c>
      <c r="Y21" s="94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</row>
    <row r="22" spans="1:141" s="51" customFormat="1" ht="24.95" customHeight="1">
      <c r="A22" s="41">
        <v>3</v>
      </c>
      <c r="B22" s="35" t="s">
        <v>37</v>
      </c>
      <c r="C22" s="35" t="s">
        <v>64</v>
      </c>
      <c r="D22" s="37"/>
      <c r="E22" s="52" t="s">
        <v>82</v>
      </c>
      <c r="F22" s="37" t="s">
        <v>50</v>
      </c>
      <c r="G22" s="38">
        <v>1000</v>
      </c>
      <c r="H22" s="64"/>
      <c r="I22" s="38">
        <v>74000</v>
      </c>
      <c r="J22" s="34"/>
      <c r="K22" s="39"/>
      <c r="L22" s="40">
        <f t="shared" si="2"/>
        <v>74000</v>
      </c>
      <c r="M22" s="41"/>
      <c r="N22" s="35" t="s">
        <v>83</v>
      </c>
      <c r="O22" s="42"/>
      <c r="P22" s="41"/>
      <c r="Q22" s="43"/>
      <c r="R22" s="45"/>
      <c r="S22" s="45"/>
      <c r="T22" s="46"/>
      <c r="U22" s="47"/>
      <c r="V22" s="48"/>
      <c r="W22" s="49"/>
      <c r="X22" s="47">
        <f t="shared" si="0"/>
        <v>0</v>
      </c>
      <c r="Y22" s="94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</row>
    <row r="23" spans="1:141" s="51" customFormat="1" ht="24.95" customHeight="1">
      <c r="A23" s="41">
        <v>3</v>
      </c>
      <c r="B23" s="35" t="s">
        <v>38</v>
      </c>
      <c r="C23" s="35" t="s">
        <v>65</v>
      </c>
      <c r="D23" s="37"/>
      <c r="E23" s="52" t="s">
        <v>82</v>
      </c>
      <c r="F23" s="37" t="s">
        <v>51</v>
      </c>
      <c r="G23" s="38">
        <v>1000</v>
      </c>
      <c r="H23" s="64"/>
      <c r="I23" s="38">
        <v>17000</v>
      </c>
      <c r="J23" s="34"/>
      <c r="K23" s="39"/>
      <c r="L23" s="40">
        <f t="shared" si="2"/>
        <v>17000</v>
      </c>
      <c r="M23" s="41"/>
      <c r="N23" s="35" t="s">
        <v>83</v>
      </c>
      <c r="O23" s="42"/>
      <c r="P23" s="41"/>
      <c r="Q23" s="43"/>
      <c r="R23" s="45"/>
      <c r="S23" s="45"/>
      <c r="T23" s="46"/>
      <c r="U23" s="47"/>
      <c r="V23" s="48"/>
      <c r="W23" s="49"/>
      <c r="X23" s="47">
        <f t="shared" si="0"/>
        <v>0</v>
      </c>
      <c r="Y23" s="94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</row>
    <row r="24" spans="1:141" s="51" customFormat="1" ht="24.95" customHeight="1">
      <c r="A24" s="41">
        <v>3</v>
      </c>
      <c r="B24" s="35" t="s">
        <v>39</v>
      </c>
      <c r="C24" s="35" t="s">
        <v>66</v>
      </c>
      <c r="D24" s="37"/>
      <c r="E24" s="52" t="s">
        <v>82</v>
      </c>
      <c r="F24" s="37" t="s">
        <v>52</v>
      </c>
      <c r="G24" s="38">
        <v>1000</v>
      </c>
      <c r="H24" s="64"/>
      <c r="I24" s="38">
        <v>5000</v>
      </c>
      <c r="J24" s="34"/>
      <c r="K24" s="39"/>
      <c r="L24" s="40">
        <f t="shared" si="2"/>
        <v>5000</v>
      </c>
      <c r="M24" s="41"/>
      <c r="N24" s="35" t="s">
        <v>83</v>
      </c>
      <c r="O24" s="42"/>
      <c r="P24" s="41"/>
      <c r="Q24" s="43"/>
      <c r="R24" s="45"/>
      <c r="S24" s="45"/>
      <c r="T24" s="46"/>
      <c r="U24" s="47"/>
      <c r="V24" s="48"/>
      <c r="W24" s="49"/>
      <c r="X24" s="47">
        <f t="shared" si="0"/>
        <v>0</v>
      </c>
      <c r="Y24" s="94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</row>
    <row r="25" spans="1:141" s="51" customFormat="1" ht="24.95" customHeight="1">
      <c r="A25" s="41">
        <v>3</v>
      </c>
      <c r="B25" s="35" t="s">
        <v>40</v>
      </c>
      <c r="C25" s="35" t="s">
        <v>67</v>
      </c>
      <c r="D25" s="37"/>
      <c r="E25" s="52" t="s">
        <v>82</v>
      </c>
      <c r="F25" s="37" t="s">
        <v>53</v>
      </c>
      <c r="G25" s="38">
        <v>1000</v>
      </c>
      <c r="H25" s="64"/>
      <c r="I25" s="38">
        <v>8000</v>
      </c>
      <c r="J25" s="34"/>
      <c r="K25" s="39"/>
      <c r="L25" s="40">
        <f t="shared" si="2"/>
        <v>8000</v>
      </c>
      <c r="M25" s="41"/>
      <c r="N25" s="35" t="s">
        <v>83</v>
      </c>
      <c r="O25" s="42"/>
      <c r="P25" s="41"/>
      <c r="Q25" s="43"/>
      <c r="R25" s="45"/>
      <c r="S25" s="45"/>
      <c r="T25" s="46"/>
      <c r="U25" s="47"/>
      <c r="V25" s="48"/>
      <c r="W25" s="49"/>
      <c r="X25" s="47">
        <f t="shared" si="0"/>
        <v>0</v>
      </c>
      <c r="Y25" s="94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</row>
    <row r="26" spans="1:141" s="51" customFormat="1" ht="24.95" customHeight="1">
      <c r="A26" s="41">
        <v>3</v>
      </c>
      <c r="B26" s="35" t="s">
        <v>41</v>
      </c>
      <c r="C26" s="35" t="s">
        <v>68</v>
      </c>
      <c r="D26" s="37"/>
      <c r="E26" s="52" t="s">
        <v>82</v>
      </c>
      <c r="F26" s="37" t="s">
        <v>54</v>
      </c>
      <c r="G26" s="38">
        <v>1000</v>
      </c>
      <c r="H26" s="64"/>
      <c r="I26" s="38">
        <v>32000</v>
      </c>
      <c r="J26" s="34"/>
      <c r="K26" s="39"/>
      <c r="L26" s="40">
        <f t="shared" si="2"/>
        <v>32000</v>
      </c>
      <c r="M26" s="41"/>
      <c r="N26" s="35" t="s">
        <v>83</v>
      </c>
      <c r="O26" s="42"/>
      <c r="P26" s="41"/>
      <c r="Q26" s="43"/>
      <c r="R26" s="45"/>
      <c r="S26" s="45"/>
      <c r="T26" s="46"/>
      <c r="U26" s="47"/>
      <c r="V26" s="48"/>
      <c r="W26" s="49"/>
      <c r="X26" s="47">
        <f t="shared" si="0"/>
        <v>0</v>
      </c>
      <c r="Y26" s="94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</row>
    <row r="27" spans="1:141" s="51" customFormat="1" ht="24.95" customHeight="1">
      <c r="A27" s="41">
        <v>3</v>
      </c>
      <c r="B27" s="35" t="s">
        <v>42</v>
      </c>
      <c r="C27" s="35" t="s">
        <v>69</v>
      </c>
      <c r="D27" s="37"/>
      <c r="E27" s="52" t="s">
        <v>82</v>
      </c>
      <c r="F27" s="37" t="s">
        <v>55</v>
      </c>
      <c r="G27" s="38">
        <v>1000</v>
      </c>
      <c r="H27" s="64"/>
      <c r="I27" s="38"/>
      <c r="J27" s="34"/>
      <c r="K27" s="39">
        <v>30000</v>
      </c>
      <c r="L27" s="40">
        <f t="shared" si="2"/>
        <v>30000</v>
      </c>
      <c r="M27" s="41"/>
      <c r="N27" s="35" t="s">
        <v>83</v>
      </c>
      <c r="O27" s="42"/>
      <c r="P27" s="41"/>
      <c r="Q27" s="43"/>
      <c r="R27" s="45"/>
      <c r="S27" s="45"/>
      <c r="T27" s="46"/>
      <c r="U27" s="47"/>
      <c r="V27" s="48"/>
      <c r="W27" s="49"/>
      <c r="X27" s="47">
        <f t="shared" si="0"/>
        <v>0</v>
      </c>
      <c r="Y27" s="94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</row>
    <row r="28" spans="1:141" s="51" customFormat="1" ht="24.95" customHeight="1">
      <c r="A28" s="41">
        <v>3</v>
      </c>
      <c r="B28" s="35" t="s">
        <v>43</v>
      </c>
      <c r="C28" s="35" t="s">
        <v>70</v>
      </c>
      <c r="D28" s="37"/>
      <c r="E28" s="52" t="s">
        <v>82</v>
      </c>
      <c r="F28" s="37"/>
      <c r="G28" s="38">
        <v>1000</v>
      </c>
      <c r="H28" s="64"/>
      <c r="I28" s="38"/>
      <c r="J28" s="34"/>
      <c r="K28" s="39">
        <v>20000</v>
      </c>
      <c r="L28" s="40">
        <f t="shared" si="2"/>
        <v>20000</v>
      </c>
      <c r="M28" s="41"/>
      <c r="N28" s="35" t="s">
        <v>83</v>
      </c>
      <c r="O28" s="42"/>
      <c r="P28" s="41"/>
      <c r="Q28" s="43"/>
      <c r="R28" s="45"/>
      <c r="S28" s="45"/>
      <c r="T28" s="46"/>
      <c r="U28" s="47"/>
      <c r="V28" s="48"/>
      <c r="W28" s="49"/>
      <c r="X28" s="47">
        <f t="shared" si="0"/>
        <v>0</v>
      </c>
      <c r="Y28" s="94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</row>
    <row r="29" spans="1:141" s="51" customFormat="1" ht="24.95" customHeight="1">
      <c r="A29" s="41">
        <v>3</v>
      </c>
      <c r="B29" s="35" t="s">
        <v>44</v>
      </c>
      <c r="C29" s="35" t="s">
        <v>84</v>
      </c>
      <c r="D29" s="37"/>
      <c r="E29" s="52" t="s">
        <v>82</v>
      </c>
      <c r="F29" s="37" t="s">
        <v>56</v>
      </c>
      <c r="G29" s="38">
        <v>1000</v>
      </c>
      <c r="H29" s="64"/>
      <c r="I29" s="38">
        <v>65000</v>
      </c>
      <c r="J29" s="34"/>
      <c r="K29" s="39"/>
      <c r="L29" s="40">
        <f t="shared" si="2"/>
        <v>65000</v>
      </c>
      <c r="M29" s="41" t="s">
        <v>83</v>
      </c>
      <c r="N29" s="35"/>
      <c r="O29" s="42" t="s">
        <v>97</v>
      </c>
      <c r="P29" s="41"/>
      <c r="Q29" s="43"/>
      <c r="R29" s="45"/>
      <c r="S29" s="45"/>
      <c r="T29" s="46"/>
      <c r="U29" s="47"/>
      <c r="V29" s="48"/>
      <c r="W29" s="49"/>
      <c r="X29" s="47">
        <f t="shared" si="0"/>
        <v>0</v>
      </c>
      <c r="Y29" s="94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</row>
    <row r="30" spans="1:141" s="51" customFormat="1" ht="24.95" customHeight="1">
      <c r="A30" s="41">
        <v>3</v>
      </c>
      <c r="B30" s="35" t="s">
        <v>45</v>
      </c>
      <c r="C30" s="35" t="s">
        <v>71</v>
      </c>
      <c r="D30" s="37"/>
      <c r="E30" s="52" t="s">
        <v>82</v>
      </c>
      <c r="F30" s="37" t="s">
        <v>57</v>
      </c>
      <c r="G30" s="38">
        <v>1000</v>
      </c>
      <c r="H30" s="64"/>
      <c r="I30" s="38">
        <v>10000</v>
      </c>
      <c r="J30" s="34"/>
      <c r="K30" s="39"/>
      <c r="L30" s="40">
        <f t="shared" si="2"/>
        <v>10000</v>
      </c>
      <c r="M30" s="41"/>
      <c r="N30" s="35" t="s">
        <v>83</v>
      </c>
      <c r="O30" s="42"/>
      <c r="P30" s="41"/>
      <c r="Q30" s="43"/>
      <c r="R30" s="45"/>
      <c r="S30" s="45"/>
      <c r="T30" s="46"/>
      <c r="U30" s="47"/>
      <c r="V30" s="48"/>
      <c r="W30" s="49"/>
      <c r="X30" s="47">
        <f t="shared" si="0"/>
        <v>0</v>
      </c>
      <c r="Y30" s="94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</row>
    <row r="31" spans="1:141" s="51" customFormat="1" ht="24.95" customHeight="1">
      <c r="A31" s="41">
        <v>3</v>
      </c>
      <c r="B31" s="35" t="s">
        <v>46</v>
      </c>
      <c r="C31" s="35" t="s">
        <v>72</v>
      </c>
      <c r="D31" s="37"/>
      <c r="E31" s="52" t="s">
        <v>82</v>
      </c>
      <c r="F31" s="37" t="s">
        <v>58</v>
      </c>
      <c r="G31" s="38">
        <v>1000</v>
      </c>
      <c r="H31" s="64"/>
      <c r="I31" s="38">
        <v>480000</v>
      </c>
      <c r="J31" s="34"/>
      <c r="K31" s="39">
        <v>40000</v>
      </c>
      <c r="L31" s="40">
        <f t="shared" si="2"/>
        <v>520000</v>
      </c>
      <c r="M31" s="41" t="s">
        <v>83</v>
      </c>
      <c r="N31" s="35"/>
      <c r="O31" s="42" t="s">
        <v>111</v>
      </c>
      <c r="P31" s="41"/>
      <c r="Q31" s="43"/>
      <c r="R31" s="45"/>
      <c r="S31" s="45"/>
      <c r="T31" s="46"/>
      <c r="U31" s="47"/>
      <c r="V31" s="48"/>
      <c r="W31" s="49"/>
      <c r="X31" s="47">
        <f t="shared" si="0"/>
        <v>0</v>
      </c>
      <c r="Y31" s="94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</row>
    <row r="32" spans="1:141" s="51" customFormat="1" ht="24.95" customHeight="1">
      <c r="A32" s="41">
        <v>3</v>
      </c>
      <c r="B32" s="35" t="s">
        <v>47</v>
      </c>
      <c r="C32" s="35" t="s">
        <v>73</v>
      </c>
      <c r="D32" s="37"/>
      <c r="E32" s="52" t="s">
        <v>82</v>
      </c>
      <c r="F32" s="37" t="s">
        <v>59</v>
      </c>
      <c r="G32" s="38">
        <v>1000</v>
      </c>
      <c r="H32" s="64"/>
      <c r="I32" s="38">
        <v>4000</v>
      </c>
      <c r="J32" s="34"/>
      <c r="K32" s="39"/>
      <c r="L32" s="40">
        <f t="shared" si="2"/>
        <v>4000</v>
      </c>
      <c r="M32" s="41"/>
      <c r="N32" s="35" t="s">
        <v>83</v>
      </c>
      <c r="O32" s="42"/>
      <c r="P32" s="41"/>
      <c r="Q32" s="43"/>
      <c r="R32" s="45"/>
      <c r="S32" s="45"/>
      <c r="T32" s="46"/>
      <c r="U32" s="47"/>
      <c r="V32" s="48"/>
      <c r="W32" s="49"/>
      <c r="X32" s="47">
        <f t="shared" si="0"/>
        <v>0</v>
      </c>
      <c r="Y32" s="94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</row>
    <row r="33" spans="1:141" s="36" customFormat="1" ht="24.95" customHeight="1">
      <c r="A33" s="110" t="s">
        <v>100</v>
      </c>
      <c r="B33" s="111"/>
      <c r="C33" s="111"/>
      <c r="D33" s="111"/>
      <c r="E33" s="111"/>
      <c r="F33" s="111"/>
      <c r="G33" s="111"/>
      <c r="H33" s="111"/>
      <c r="I33" s="67"/>
      <c r="J33" s="65"/>
      <c r="K33" s="68"/>
      <c r="L33" s="69"/>
      <c r="M33" s="67"/>
      <c r="N33" s="65"/>
      <c r="O33" s="68"/>
      <c r="P33" s="109">
        <v>30000</v>
      </c>
      <c r="Q33" s="61"/>
      <c r="R33" s="62"/>
      <c r="S33" s="63"/>
      <c r="T33" s="63"/>
      <c r="U33" s="63"/>
      <c r="V33" s="63"/>
      <c r="W33" s="105"/>
      <c r="X33" s="63"/>
      <c r="Y33" s="95"/>
    </row>
    <row r="34" spans="1:141" s="51" customFormat="1" ht="24.95" customHeight="1">
      <c r="A34" s="41">
        <v>4</v>
      </c>
      <c r="B34" s="35" t="s">
        <v>116</v>
      </c>
      <c r="C34" s="35" t="s">
        <v>74</v>
      </c>
      <c r="D34" s="37"/>
      <c r="E34" s="52" t="s">
        <v>82</v>
      </c>
      <c r="F34" s="37" t="s">
        <v>60</v>
      </c>
      <c r="G34" s="38">
        <v>2000</v>
      </c>
      <c r="H34" s="64"/>
      <c r="I34" s="38">
        <v>360000</v>
      </c>
      <c r="J34" s="34"/>
      <c r="K34" s="39">
        <v>500</v>
      </c>
      <c r="L34" s="40">
        <f t="shared" ref="L34:L37" si="3">SUM(I34:K34)</f>
        <v>360500</v>
      </c>
      <c r="M34" s="41" t="s">
        <v>83</v>
      </c>
      <c r="N34" s="35"/>
      <c r="O34" s="42" t="s">
        <v>112</v>
      </c>
      <c r="P34" s="41"/>
      <c r="Q34" s="43"/>
      <c r="R34" s="45"/>
      <c r="S34" s="45"/>
      <c r="T34" s="46"/>
      <c r="U34" s="47"/>
      <c r="V34" s="48"/>
      <c r="W34" s="49"/>
      <c r="X34" s="47">
        <f t="shared" si="0"/>
        <v>0</v>
      </c>
      <c r="Y34" s="94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</row>
    <row r="35" spans="1:141" s="51" customFormat="1" ht="24.95" customHeight="1">
      <c r="A35" s="41">
        <v>4</v>
      </c>
      <c r="B35" s="35" t="s">
        <v>117</v>
      </c>
      <c r="C35" s="35" t="s">
        <v>98</v>
      </c>
      <c r="D35" s="37"/>
      <c r="E35" s="52" t="s">
        <v>82</v>
      </c>
      <c r="F35" s="37" t="s">
        <v>61</v>
      </c>
      <c r="G35" s="38">
        <v>500</v>
      </c>
      <c r="H35" s="64"/>
      <c r="I35" s="38">
        <v>6000</v>
      </c>
      <c r="J35" s="34"/>
      <c r="K35" s="39"/>
      <c r="L35" s="40">
        <f t="shared" si="3"/>
        <v>6000</v>
      </c>
      <c r="M35" s="41"/>
      <c r="N35" s="35" t="s">
        <v>83</v>
      </c>
      <c r="O35" s="42"/>
      <c r="P35" s="41"/>
      <c r="Q35" s="43"/>
      <c r="R35" s="45"/>
      <c r="S35" s="45"/>
      <c r="T35" s="46"/>
      <c r="U35" s="47"/>
      <c r="V35" s="48"/>
      <c r="W35" s="49"/>
      <c r="X35" s="47">
        <f t="shared" si="0"/>
        <v>0</v>
      </c>
      <c r="Y35" s="94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</row>
    <row r="36" spans="1:141" s="36" customFormat="1" ht="24.95" customHeight="1">
      <c r="A36" s="110" t="s">
        <v>128</v>
      </c>
      <c r="B36" s="111"/>
      <c r="C36" s="111"/>
      <c r="D36" s="111"/>
      <c r="E36" s="111"/>
      <c r="F36" s="111"/>
      <c r="G36" s="111"/>
      <c r="H36" s="111"/>
      <c r="I36" s="67"/>
      <c r="J36" s="65"/>
      <c r="K36" s="68"/>
      <c r="L36" s="69"/>
      <c r="M36" s="67"/>
      <c r="N36" s="65"/>
      <c r="O36" s="68"/>
      <c r="P36" s="109">
        <v>15000</v>
      </c>
      <c r="Q36" s="61"/>
      <c r="R36" s="62"/>
      <c r="S36" s="63"/>
      <c r="T36" s="63"/>
      <c r="U36" s="63"/>
      <c r="V36" s="63"/>
      <c r="W36" s="105"/>
      <c r="X36" s="63"/>
      <c r="Y36" s="95"/>
    </row>
    <row r="37" spans="1:141" s="51" customFormat="1" ht="24.95" customHeight="1">
      <c r="A37" s="41">
        <v>5</v>
      </c>
      <c r="B37" s="35"/>
      <c r="C37" s="35" t="s">
        <v>75</v>
      </c>
      <c r="D37" s="37"/>
      <c r="E37" s="52" t="s">
        <v>82</v>
      </c>
      <c r="F37" s="37"/>
      <c r="G37" s="38">
        <v>50</v>
      </c>
      <c r="H37" s="64"/>
      <c r="I37" s="38">
        <v>10000</v>
      </c>
      <c r="J37" s="34"/>
      <c r="K37" s="39"/>
      <c r="L37" s="40">
        <f t="shared" si="3"/>
        <v>10000</v>
      </c>
      <c r="M37" s="41"/>
      <c r="N37" s="35" t="s">
        <v>83</v>
      </c>
      <c r="O37" s="42"/>
      <c r="P37" s="41"/>
      <c r="Q37" s="43"/>
      <c r="R37" s="45"/>
      <c r="S37" s="45"/>
      <c r="T37" s="46"/>
      <c r="U37" s="47"/>
      <c r="V37" s="48"/>
      <c r="W37" s="49"/>
      <c r="X37" s="47">
        <f t="shared" si="0"/>
        <v>0</v>
      </c>
      <c r="Y37" s="94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</row>
    <row r="38" spans="1:141" s="36" customFormat="1" ht="24.95" customHeight="1">
      <c r="A38" s="110" t="s">
        <v>118</v>
      </c>
      <c r="B38" s="111"/>
      <c r="C38" s="111"/>
      <c r="D38" s="111"/>
      <c r="E38" s="111"/>
      <c r="F38" s="111"/>
      <c r="G38" s="111"/>
      <c r="H38" s="111"/>
      <c r="I38" s="67"/>
      <c r="J38" s="65"/>
      <c r="K38" s="68"/>
      <c r="L38" s="69"/>
      <c r="M38" s="67"/>
      <c r="N38" s="65"/>
      <c r="O38" s="68"/>
      <c r="P38" s="109">
        <v>55000</v>
      </c>
      <c r="Q38" s="61"/>
      <c r="R38" s="62"/>
      <c r="S38" s="63"/>
      <c r="T38" s="63"/>
      <c r="U38" s="63"/>
      <c r="V38" s="63"/>
      <c r="W38" s="105"/>
      <c r="X38" s="63"/>
      <c r="Y38" s="95"/>
      <c r="Z38" s="108"/>
    </row>
    <row r="39" spans="1:141" s="51" customFormat="1" ht="24.95" customHeight="1">
      <c r="A39" s="41">
        <v>6</v>
      </c>
      <c r="B39" s="35" t="s">
        <v>119</v>
      </c>
      <c r="C39" s="35" t="s">
        <v>85</v>
      </c>
      <c r="D39" s="37"/>
      <c r="E39" s="37"/>
      <c r="F39" s="37" t="s">
        <v>77</v>
      </c>
      <c r="G39" s="38">
        <v>1000</v>
      </c>
      <c r="H39" s="64"/>
      <c r="I39" s="38">
        <v>14000</v>
      </c>
      <c r="J39" s="34"/>
      <c r="K39" s="39">
        <v>1000</v>
      </c>
      <c r="L39" s="40">
        <f t="shared" ref="L39:L42" si="4">SUM(I39:K39)</f>
        <v>15000</v>
      </c>
      <c r="M39" s="41"/>
      <c r="N39" s="35" t="s">
        <v>83</v>
      </c>
      <c r="O39" s="42"/>
      <c r="P39" s="41"/>
      <c r="Q39" s="43"/>
      <c r="R39" s="45"/>
      <c r="S39" s="45"/>
      <c r="T39" s="46"/>
      <c r="U39" s="47"/>
      <c r="V39" s="48"/>
      <c r="W39" s="49"/>
      <c r="X39" s="47">
        <f t="shared" si="0"/>
        <v>0</v>
      </c>
      <c r="Y39" s="94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</row>
    <row r="40" spans="1:141" s="51" customFormat="1" ht="24.95" customHeight="1">
      <c r="A40" s="41">
        <v>6</v>
      </c>
      <c r="B40" s="35" t="s">
        <v>120</v>
      </c>
      <c r="C40" s="35" t="s">
        <v>86</v>
      </c>
      <c r="D40" s="37"/>
      <c r="E40" s="37"/>
      <c r="F40" s="37" t="s">
        <v>78</v>
      </c>
      <c r="G40" s="38">
        <v>1000</v>
      </c>
      <c r="H40" s="64"/>
      <c r="I40" s="38">
        <v>80000</v>
      </c>
      <c r="J40" s="34"/>
      <c r="K40" s="39"/>
      <c r="L40" s="40">
        <f t="shared" si="4"/>
        <v>80000</v>
      </c>
      <c r="M40" s="41" t="s">
        <v>83</v>
      </c>
      <c r="N40" s="35"/>
      <c r="O40" s="42" t="s">
        <v>101</v>
      </c>
      <c r="P40" s="41"/>
      <c r="Q40" s="43"/>
      <c r="R40" s="45"/>
      <c r="S40" s="45"/>
      <c r="T40" s="46"/>
      <c r="U40" s="47"/>
      <c r="V40" s="48"/>
      <c r="W40" s="49"/>
      <c r="X40" s="47">
        <f t="shared" si="0"/>
        <v>0</v>
      </c>
      <c r="Y40" s="94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</row>
    <row r="41" spans="1:141" s="51" customFormat="1" ht="24.95" customHeight="1">
      <c r="A41" s="41">
        <v>6</v>
      </c>
      <c r="B41" s="35" t="s">
        <v>121</v>
      </c>
      <c r="C41" s="35" t="s">
        <v>87</v>
      </c>
      <c r="D41" s="37"/>
      <c r="E41" s="37"/>
      <c r="F41" s="37" t="s">
        <v>79</v>
      </c>
      <c r="G41" s="38">
        <v>1000</v>
      </c>
      <c r="H41" s="64"/>
      <c r="I41" s="38">
        <v>54000</v>
      </c>
      <c r="J41" s="34"/>
      <c r="K41" s="39"/>
      <c r="L41" s="40">
        <f t="shared" si="4"/>
        <v>54000</v>
      </c>
      <c r="M41" s="41" t="s">
        <v>83</v>
      </c>
      <c r="N41" s="35"/>
      <c r="O41" s="42" t="s">
        <v>101</v>
      </c>
      <c r="P41" s="41"/>
      <c r="Q41" s="43"/>
      <c r="R41" s="45"/>
      <c r="S41" s="45"/>
      <c r="T41" s="46"/>
      <c r="U41" s="47"/>
      <c r="V41" s="48"/>
      <c r="W41" s="49"/>
      <c r="X41" s="47">
        <f t="shared" si="0"/>
        <v>0</v>
      </c>
      <c r="Y41" s="94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</row>
    <row r="42" spans="1:141" s="51" customFormat="1" ht="24.95" customHeight="1">
      <c r="A42" s="41">
        <v>6</v>
      </c>
      <c r="B42" s="35" t="s">
        <v>122</v>
      </c>
      <c r="C42" s="35" t="s">
        <v>88</v>
      </c>
      <c r="D42" s="37"/>
      <c r="E42" s="37"/>
      <c r="F42" s="37" t="s">
        <v>80</v>
      </c>
      <c r="G42" s="38">
        <v>1000</v>
      </c>
      <c r="H42" s="64"/>
      <c r="I42" s="38">
        <v>23000</v>
      </c>
      <c r="J42" s="34"/>
      <c r="K42" s="39"/>
      <c r="L42" s="40">
        <f t="shared" si="4"/>
        <v>23000</v>
      </c>
      <c r="M42" s="41"/>
      <c r="N42" s="35" t="s">
        <v>83</v>
      </c>
      <c r="O42" s="42"/>
      <c r="P42" s="41"/>
      <c r="Q42" s="43"/>
      <c r="R42" s="45"/>
      <c r="S42" s="45"/>
      <c r="T42" s="46"/>
      <c r="U42" s="47"/>
      <c r="V42" s="48"/>
      <c r="W42" s="49"/>
      <c r="X42" s="47">
        <f t="shared" si="0"/>
        <v>0</v>
      </c>
      <c r="Y42" s="94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</row>
    <row r="43" spans="1:141" s="36" customFormat="1" ht="24.95" customHeight="1">
      <c r="A43" s="110" t="s">
        <v>123</v>
      </c>
      <c r="B43" s="111"/>
      <c r="C43" s="111"/>
      <c r="D43" s="111"/>
      <c r="E43" s="111"/>
      <c r="F43" s="111"/>
      <c r="G43" s="111"/>
      <c r="H43" s="111"/>
      <c r="I43" s="67"/>
      <c r="J43" s="65"/>
      <c r="K43" s="68"/>
      <c r="L43" s="69"/>
      <c r="M43" s="67"/>
      <c r="N43" s="65"/>
      <c r="O43" s="68"/>
      <c r="P43" s="109">
        <v>36000</v>
      </c>
      <c r="Q43" s="61"/>
      <c r="R43" s="62"/>
      <c r="S43" s="63"/>
      <c r="T43" s="63"/>
      <c r="U43" s="63"/>
      <c r="V43" s="63"/>
      <c r="W43" s="105"/>
      <c r="X43" s="63"/>
      <c r="Y43" s="95"/>
    </row>
    <row r="44" spans="1:141" s="51" customFormat="1" ht="24.95" customHeight="1">
      <c r="A44" s="41">
        <v>6</v>
      </c>
      <c r="B44" s="35"/>
      <c r="C44" s="35" t="s">
        <v>102</v>
      </c>
      <c r="D44" s="37"/>
      <c r="E44" s="52"/>
      <c r="F44" s="37" t="s">
        <v>76</v>
      </c>
      <c r="G44" s="38">
        <v>1000</v>
      </c>
      <c r="H44" s="64"/>
      <c r="I44" s="38">
        <v>47000</v>
      </c>
      <c r="J44" s="34"/>
      <c r="K44" s="39"/>
      <c r="L44" s="40">
        <f>SUM(I44:K44)</f>
        <v>47000</v>
      </c>
      <c r="M44" s="41" t="s">
        <v>83</v>
      </c>
      <c r="N44" s="35"/>
      <c r="O44" s="42" t="s">
        <v>105</v>
      </c>
      <c r="P44" s="41"/>
      <c r="Q44" s="43"/>
      <c r="R44" s="45"/>
      <c r="S44" s="45"/>
      <c r="T44" s="46"/>
      <c r="U44" s="47"/>
      <c r="V44" s="48"/>
      <c r="W44" s="49"/>
      <c r="X44" s="47">
        <f t="shared" si="0"/>
        <v>0</v>
      </c>
      <c r="Y44" s="94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</row>
    <row r="45" spans="1:141" s="51" customFormat="1" ht="24.95" customHeight="1">
      <c r="A45" s="41">
        <v>6</v>
      </c>
      <c r="B45" s="35" t="s">
        <v>103</v>
      </c>
      <c r="C45" s="35" t="s">
        <v>129</v>
      </c>
      <c r="D45" s="37"/>
      <c r="E45" s="52"/>
      <c r="F45" s="37"/>
      <c r="G45" s="38">
        <v>1</v>
      </c>
      <c r="H45" s="64"/>
      <c r="I45" s="38">
        <v>47000</v>
      </c>
      <c r="J45" s="34"/>
      <c r="K45" s="39"/>
      <c r="L45" s="40">
        <f>SUM(I45:K45)</f>
        <v>47000</v>
      </c>
      <c r="M45" s="41"/>
      <c r="N45" s="35" t="s">
        <v>83</v>
      </c>
      <c r="O45" s="42"/>
      <c r="P45" s="41"/>
      <c r="Q45" s="43"/>
      <c r="R45" s="45"/>
      <c r="S45" s="45"/>
      <c r="T45" s="46"/>
      <c r="U45" s="47"/>
      <c r="V45" s="48"/>
      <c r="W45" s="49"/>
      <c r="X45" s="47">
        <f t="shared" si="0"/>
        <v>0</v>
      </c>
      <c r="Y45" s="94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</row>
    <row r="46" spans="1:141" s="36" customFormat="1" ht="42" customHeight="1">
      <c r="A46" s="110" t="s">
        <v>124</v>
      </c>
      <c r="B46" s="111"/>
      <c r="C46" s="111"/>
      <c r="D46" s="111"/>
      <c r="E46" s="111"/>
      <c r="F46" s="111"/>
      <c r="G46" s="111"/>
      <c r="H46" s="111"/>
      <c r="I46" s="67"/>
      <c r="J46" s="65"/>
      <c r="K46" s="68"/>
      <c r="L46" s="69"/>
      <c r="M46" s="67"/>
      <c r="N46" s="65"/>
      <c r="O46" s="68"/>
      <c r="P46" s="109">
        <v>70000</v>
      </c>
      <c r="Q46" s="61"/>
      <c r="R46" s="62"/>
      <c r="S46" s="63"/>
      <c r="T46" s="63"/>
      <c r="U46" s="63"/>
      <c r="V46" s="63"/>
      <c r="W46" s="105"/>
      <c r="X46" s="63"/>
      <c r="Y46" s="95"/>
    </row>
    <row r="47" spans="1:141" s="51" customFormat="1" ht="24.95" customHeight="1">
      <c r="A47" s="41">
        <v>8</v>
      </c>
      <c r="B47" s="35" t="s">
        <v>125</v>
      </c>
      <c r="C47" s="35" t="s">
        <v>114</v>
      </c>
      <c r="D47" s="37"/>
      <c r="E47" s="37"/>
      <c r="F47" s="37"/>
      <c r="G47" s="38">
        <v>1000</v>
      </c>
      <c r="H47" s="64"/>
      <c r="I47" s="38">
        <v>50000</v>
      </c>
      <c r="J47" s="34"/>
      <c r="K47" s="39"/>
      <c r="L47" s="40">
        <f t="shared" ref="L47:L48" si="5">SUM(I47:K47)</f>
        <v>50000</v>
      </c>
      <c r="M47" s="41" t="s">
        <v>83</v>
      </c>
      <c r="N47" s="35"/>
      <c r="O47" s="42" t="s">
        <v>104</v>
      </c>
      <c r="P47" s="41"/>
      <c r="Q47" s="43"/>
      <c r="R47" s="45"/>
      <c r="S47" s="45"/>
      <c r="T47" s="46"/>
      <c r="U47" s="47"/>
      <c r="V47" s="48"/>
      <c r="W47" s="49"/>
      <c r="X47" s="47">
        <f t="shared" si="0"/>
        <v>0</v>
      </c>
      <c r="Y47" s="94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</row>
    <row r="48" spans="1:141" s="51" customFormat="1" ht="24.95" customHeight="1">
      <c r="A48" s="41">
        <v>8</v>
      </c>
      <c r="B48" s="35" t="s">
        <v>126</v>
      </c>
      <c r="C48" s="35" t="s">
        <v>115</v>
      </c>
      <c r="D48" s="37"/>
      <c r="E48" s="37"/>
      <c r="F48" s="37"/>
      <c r="G48" s="38">
        <v>500</v>
      </c>
      <c r="H48" s="64"/>
      <c r="I48" s="38">
        <v>30000</v>
      </c>
      <c r="J48" s="34"/>
      <c r="K48" s="39"/>
      <c r="L48" s="40">
        <f t="shared" si="5"/>
        <v>30000</v>
      </c>
      <c r="M48" s="41"/>
      <c r="N48" s="35" t="s">
        <v>83</v>
      </c>
      <c r="O48" s="42"/>
      <c r="P48" s="41"/>
      <c r="Q48" s="43"/>
      <c r="R48" s="45"/>
      <c r="S48" s="45"/>
      <c r="T48" s="46"/>
      <c r="U48" s="47"/>
      <c r="V48" s="48"/>
      <c r="W48" s="49"/>
      <c r="X48" s="47">
        <f t="shared" si="0"/>
        <v>0</v>
      </c>
      <c r="Y48" s="94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</row>
    <row r="49" spans="1:141" s="36" customFormat="1" ht="42" customHeight="1">
      <c r="A49" s="110" t="s">
        <v>127</v>
      </c>
      <c r="B49" s="111"/>
      <c r="C49" s="111"/>
      <c r="D49" s="111"/>
      <c r="E49" s="111"/>
      <c r="F49" s="111"/>
      <c r="G49" s="111"/>
      <c r="H49" s="111"/>
      <c r="I49" s="67"/>
      <c r="J49" s="65"/>
      <c r="K49" s="68"/>
      <c r="L49" s="69"/>
      <c r="M49" s="67"/>
      <c r="N49" s="65"/>
      <c r="O49" s="68"/>
      <c r="P49" s="109">
        <v>10000</v>
      </c>
      <c r="Q49" s="61"/>
      <c r="R49" s="62"/>
      <c r="S49" s="63"/>
      <c r="T49" s="63"/>
      <c r="U49" s="63"/>
      <c r="V49" s="63"/>
      <c r="W49" s="105"/>
      <c r="X49" s="63"/>
      <c r="Y49" s="95"/>
    </row>
    <row r="50" spans="1:141" s="51" customFormat="1" ht="24.95" customHeight="1">
      <c r="A50" s="41">
        <v>9</v>
      </c>
      <c r="B50" s="35"/>
      <c r="C50" s="35" t="s">
        <v>109</v>
      </c>
      <c r="D50" s="37"/>
      <c r="E50" s="37"/>
      <c r="F50" s="37"/>
      <c r="G50" s="38">
        <v>1</v>
      </c>
      <c r="H50" s="64"/>
      <c r="I50" s="38">
        <v>100</v>
      </c>
      <c r="J50" s="34"/>
      <c r="K50" s="39"/>
      <c r="L50" s="40"/>
      <c r="M50" s="41" t="s">
        <v>83</v>
      </c>
      <c r="N50" s="35"/>
      <c r="O50" s="42" t="s">
        <v>107</v>
      </c>
      <c r="P50" s="41"/>
      <c r="Q50" s="43"/>
      <c r="R50" s="45"/>
      <c r="S50" s="45"/>
      <c r="T50" s="46"/>
      <c r="U50" s="47"/>
      <c r="V50" s="48"/>
      <c r="W50" s="49"/>
      <c r="X50" s="47">
        <f t="shared" si="0"/>
        <v>0</v>
      </c>
      <c r="Y50" s="94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</row>
    <row r="51" spans="1:141" s="51" customFormat="1" ht="24.95" customHeight="1">
      <c r="A51" s="41">
        <v>9</v>
      </c>
      <c r="B51" s="35" t="s">
        <v>103</v>
      </c>
      <c r="C51" s="35" t="s">
        <v>108</v>
      </c>
      <c r="D51" s="37"/>
      <c r="E51" s="37"/>
      <c r="F51" s="37"/>
      <c r="G51" s="38">
        <v>1</v>
      </c>
      <c r="H51" s="64"/>
      <c r="I51" s="38">
        <v>100</v>
      </c>
      <c r="J51" s="34"/>
      <c r="K51" s="39"/>
      <c r="L51" s="40"/>
      <c r="M51" s="41"/>
      <c r="N51" s="35" t="s">
        <v>83</v>
      </c>
      <c r="O51" s="42"/>
      <c r="P51" s="41"/>
      <c r="Q51" s="43"/>
      <c r="R51" s="45"/>
      <c r="S51" s="45"/>
      <c r="T51" s="46"/>
      <c r="U51" s="47"/>
      <c r="V51" s="48"/>
      <c r="W51" s="49"/>
      <c r="X51" s="47">
        <f t="shared" ref="X51:X53" si="6">V51*(1+W51)</f>
        <v>0</v>
      </c>
      <c r="Y51" s="94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</row>
    <row r="52" spans="1:141" s="36" customFormat="1" ht="27" customHeight="1">
      <c r="A52" s="110" t="s">
        <v>131</v>
      </c>
      <c r="B52" s="111"/>
      <c r="C52" s="111"/>
      <c r="D52" s="111"/>
      <c r="E52" s="111"/>
      <c r="F52" s="111"/>
      <c r="G52" s="111"/>
      <c r="H52" s="111"/>
      <c r="I52" s="67"/>
      <c r="J52" s="65"/>
      <c r="K52" s="68"/>
      <c r="L52" s="69"/>
      <c r="M52" s="67"/>
      <c r="N52" s="65"/>
      <c r="O52" s="68"/>
      <c r="P52" s="107"/>
      <c r="Q52" s="125"/>
      <c r="R52" s="126"/>
      <c r="S52" s="127"/>
      <c r="T52" s="127"/>
      <c r="U52" s="127"/>
      <c r="V52" s="127"/>
      <c r="W52" s="128"/>
      <c r="X52" s="127"/>
      <c r="Y52" s="129"/>
    </row>
    <row r="53" spans="1:141" s="51" customFormat="1" ht="24.95" customHeight="1" thickBot="1">
      <c r="A53" s="57"/>
      <c r="B53" s="58"/>
      <c r="C53" s="58" t="s">
        <v>130</v>
      </c>
      <c r="D53" s="96"/>
      <c r="E53" s="96"/>
      <c r="F53" s="96"/>
      <c r="G53" s="53">
        <v>1</v>
      </c>
      <c r="H53" s="66"/>
      <c r="I53" s="53">
        <v>1</v>
      </c>
      <c r="J53" s="55"/>
      <c r="K53" s="54"/>
      <c r="L53" s="56"/>
      <c r="M53" s="57"/>
      <c r="N53" s="58"/>
      <c r="O53" s="59"/>
      <c r="P53" s="57"/>
      <c r="Q53" s="97"/>
      <c r="R53" s="98"/>
      <c r="S53" s="98"/>
      <c r="T53" s="99"/>
      <c r="U53" s="100"/>
      <c r="V53" s="101"/>
      <c r="W53" s="102"/>
      <c r="X53" s="100">
        <f t="shared" si="6"/>
        <v>0</v>
      </c>
      <c r="Y53" s="103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</row>
    <row r="56" spans="1:141">
      <c r="C56" s="60"/>
    </row>
  </sheetData>
  <mergeCells count="17">
    <mergeCell ref="A52:H52"/>
    <mergeCell ref="A49:H49"/>
    <mergeCell ref="A36:H36"/>
    <mergeCell ref="A3:C3"/>
    <mergeCell ref="R3:U3"/>
    <mergeCell ref="A5:Y5"/>
    <mergeCell ref="G9:H9"/>
    <mergeCell ref="I9:L9"/>
    <mergeCell ref="M9:O9"/>
    <mergeCell ref="S9:T9"/>
    <mergeCell ref="A46:H46"/>
    <mergeCell ref="A11:H11"/>
    <mergeCell ref="A17:H17"/>
    <mergeCell ref="A19:H19"/>
    <mergeCell ref="A33:H33"/>
    <mergeCell ref="A38:H38"/>
    <mergeCell ref="A43:H43"/>
  </mergeCells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CHU Dijon Bourgogne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PIFFAUT Corinne</dc:creator>
  <cp:lastModifiedBy>PIFFAUT Corinne</cp:lastModifiedBy>
  <dcterms:created xsi:type="dcterms:W3CDTF">2025-01-10T14:46:49Z</dcterms:created>
  <dcterms:modified xsi:type="dcterms:W3CDTF">2025-10-31T14:42:41Z</dcterms:modified>
</cp:coreProperties>
</file>